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8" Type="http://schemas.openxmlformats.org/officeDocument/2006/relationships/extended-properties" Target="docProps/app.xml"/><Relationship Id="rId7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microsoft.com/office/2006/relationships/ui/userCustomization" Target="userCustomization/customUI.xml"/><Relationship Id="rId9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ptsq-my.sharepoint.com/personal/vgregoire_06-2_aptsq_com/Documents/Documents/Documents/apts/AGA/"/>
    </mc:Choice>
  </mc:AlternateContent>
  <xr:revisionPtr revIDLastSave="0" documentId="8_{4CF1B54B-B4AE-43C6-A882-221FE31D2684}" xr6:coauthVersionLast="47" xr6:coauthVersionMax="47" xr10:uidLastSave="{00000000-0000-0000-0000-000000000000}"/>
  <workbookProtection workbookAlgorithmName="SHA-512" workbookHashValue="glIeFpaLlGlTbt1y2nYXFNXjin2CMwlNjEcp8Q5AfkAtET0G0TgTx9xwGjV/dzT2EniZhQaMD2eUTueQOsGzGA==" workbookSaltValue="aEfTVdftd8KX/IwyoCw4/Q==" workbookSpinCount="100000" lockStructure="1"/>
  <bookViews>
    <workbookView xWindow="-110" yWindow="-110" windowWidth="19420" windowHeight="10300" xr2:uid="{00000000-000D-0000-FFFF-FFFF00000000}"/>
  </bookViews>
  <sheets>
    <sheet name="Cptes remb. frais" sheetId="4" r:id="rId1"/>
    <sheet name="Feuil1" sheetId="5" state="hidden" r:id="rId2"/>
  </sheets>
  <definedNames>
    <definedName name="_xlnm.Print_Area" localSheetId="0">'Cptes remb. frais'!$A$1:$Q$47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4" l="1"/>
  <c r="O25" i="4" l="1"/>
  <c r="N21" i="4"/>
  <c r="L21" i="4"/>
  <c r="J21" i="4"/>
  <c r="N22" i="4"/>
  <c r="L22" i="4"/>
  <c r="J22" i="4"/>
  <c r="M4" i="4"/>
  <c r="O27" i="4"/>
  <c r="H22" i="4"/>
  <c r="O26" i="4"/>
  <c r="P21" i="4" l="1"/>
  <c r="P22" i="4" s="1"/>
  <c r="M5" i="4" s="1"/>
  <c r="Q21" i="4" l="1"/>
  <c r="Q22" i="4" s="1"/>
  <c r="M3" i="4" l="1"/>
  <c r="O43" i="4" l="1"/>
</calcChain>
</file>

<file path=xl/sharedStrings.xml><?xml version="1.0" encoding="utf-8"?>
<sst xmlns="http://schemas.openxmlformats.org/spreadsheetml/2006/main" count="107" uniqueCount="100">
  <si>
    <t xml:space="preserve">Remboursement de frais pour les membres </t>
  </si>
  <si>
    <t>À L'USAGE DU BUREAU</t>
  </si>
  <si>
    <t>N° du poste budgétaire</t>
  </si>
  <si>
    <t>Montant</t>
  </si>
  <si>
    <t>02-440-10-314 - TA</t>
  </si>
  <si>
    <t>02-440-10-315 - LS</t>
  </si>
  <si>
    <t>À partir du 1er avril 2026</t>
  </si>
  <si>
    <t>Autres</t>
  </si>
  <si>
    <t xml:space="preserve"> Nom :</t>
  </si>
  <si>
    <t xml:space="preserve"> Prénom :</t>
  </si>
  <si>
    <t>Exécutif :</t>
  </si>
  <si>
    <t>À sélectionner</t>
  </si>
  <si>
    <t xml:space="preserve"> Adresse :</t>
  </si>
  <si>
    <r>
      <rPr>
        <sz val="12"/>
        <rFont val="Arial Narrow"/>
        <family val="2"/>
      </rPr>
      <t xml:space="preserve">  </t>
    </r>
    <r>
      <rPr>
        <b/>
        <sz val="12"/>
        <rFont val="Arial Narrow"/>
        <family val="2"/>
      </rPr>
      <t>Nouvelle adresse</t>
    </r>
  </si>
  <si>
    <t xml:space="preserve"> Tél. résidence :</t>
  </si>
  <si>
    <t xml:space="preserve"> Tél. travail :</t>
  </si>
  <si>
    <t xml:space="preserve"> Poste :</t>
  </si>
  <si>
    <r>
      <t xml:space="preserve">Date 
</t>
    </r>
    <r>
      <rPr>
        <i/>
        <sz val="10"/>
        <rFont val="Arial Narrow"/>
        <family val="2"/>
      </rPr>
      <t>aa-mm-jj</t>
    </r>
  </si>
  <si>
    <r>
      <t xml:space="preserve">Activité
</t>
    </r>
    <r>
      <rPr>
        <sz val="10"/>
        <rFont val="Arial Narrow"/>
        <family val="2"/>
      </rPr>
      <t>S.v.p. utiliser une ligne par date
en ordre chronologique de date</t>
    </r>
  </si>
  <si>
    <t>Stationnements, transports divers
(factures exigées)</t>
  </si>
  <si>
    <t>Repas (nombre)</t>
  </si>
  <si>
    <t>Véhicule
à moteur
(km)</t>
  </si>
  <si>
    <t xml:space="preserve">Transport
actif
(km) </t>
  </si>
  <si>
    <t>Déjeuner</t>
  </si>
  <si>
    <t>Dîner</t>
  </si>
  <si>
    <t>Souper</t>
  </si>
  <si>
    <t>Description</t>
  </si>
  <si>
    <t>$</t>
  </si>
  <si>
    <t>Total des quantités</t>
  </si>
  <si>
    <t>Sous-total réclamé $</t>
  </si>
  <si>
    <t>COVOITURAGE</t>
  </si>
  <si>
    <t>Date</t>
  </si>
  <si>
    <t>Activité</t>
  </si>
  <si>
    <t>Covoiturage - inscrire le nom</t>
  </si>
  <si>
    <t>Nbre de pers.</t>
  </si>
  <si>
    <t>km
(0,10 $)</t>
  </si>
  <si>
    <t>Coût</t>
  </si>
  <si>
    <t>HÉBERGEMENT</t>
  </si>
  <si>
    <r>
      <t xml:space="preserve">Hébergement (facture exigée pour l'hôtel)
</t>
    </r>
    <r>
      <rPr>
        <sz val="10"/>
        <rFont val="Arial Narrow"/>
        <family val="2"/>
      </rPr>
      <t>(parent/ami = max. 60 $/nuit, hôtel = max. 210 $/nuit + taxes)</t>
    </r>
  </si>
  <si>
    <t>GARDIENNAGE</t>
  </si>
  <si>
    <t>Frais de gardiennage</t>
  </si>
  <si>
    <t>(10 $/hre, max. 50 $/jour)</t>
  </si>
  <si>
    <r>
      <t>Compensation - libérations syndicales insuffisantes régions 8-9 et 11</t>
    </r>
    <r>
      <rPr>
        <sz val="11"/>
        <rFont val="Arial Narrow"/>
        <family val="2"/>
      </rPr>
      <t xml:space="preserve"> (pas applicable aux déplacements en avion)</t>
    </r>
  </si>
  <si>
    <t xml:space="preserve"> Remis le :</t>
  </si>
  <si>
    <t xml:space="preserve"> Signature du membre :</t>
  </si>
  <si>
    <t>Grand total</t>
  </si>
  <si>
    <r>
      <t xml:space="preserve">Faire parvenir la demande ainsi qu'un </t>
    </r>
    <r>
      <rPr>
        <b/>
        <u/>
        <sz val="11"/>
        <rFont val="Arial Narrow"/>
        <family val="2"/>
      </rPr>
      <t>spécimen de chèque</t>
    </r>
    <r>
      <rPr>
        <b/>
        <sz val="11"/>
        <color theme="1"/>
        <rFont val="Arial Narrow"/>
        <family val="2"/>
      </rPr>
      <t xml:space="preserve"> (s'il-y-a lieu) à :
</t>
    </r>
    <r>
      <rPr>
        <b/>
        <sz val="11"/>
        <color rgb="FFFF0000"/>
        <rFont val="Arial Narrow"/>
        <family val="2"/>
      </rPr>
      <t>payables@aptsq.com</t>
    </r>
  </si>
  <si>
    <t>01 - CISSS BSL</t>
  </si>
  <si>
    <t>01-2 - CISSS BSL-Gaspésie-Labo</t>
  </si>
  <si>
    <t>02 - CIUSSS du Saguenay-Lac-St-Jean</t>
  </si>
  <si>
    <t>02-2-CIUSSS Sag.-LSJ-Côte-Nord-Labo</t>
  </si>
  <si>
    <t xml:space="preserve">03-003 - INSPQ </t>
  </si>
  <si>
    <t xml:space="preserve">03-004 - CHU de Québec </t>
  </si>
  <si>
    <t>03-005 - C. recherche CHU Québec</t>
  </si>
  <si>
    <t>03-007 - IUCPQ</t>
  </si>
  <si>
    <t>03-010 - Héma-Québec</t>
  </si>
  <si>
    <t>04 - CIUSSS MCQ</t>
  </si>
  <si>
    <t>05 - CIUSSS Estrie</t>
  </si>
  <si>
    <t>06-001 - ICM</t>
  </si>
  <si>
    <t>06-007 - CHUM</t>
  </si>
  <si>
    <t>06-017 - Hôpital Marie-Clarac</t>
  </si>
  <si>
    <t>06-024 - CUSM</t>
  </si>
  <si>
    <t>06-024-2 - CUSM-AT-Labo</t>
  </si>
  <si>
    <t>06-030 - CHSLD Prov. NDL</t>
  </si>
  <si>
    <t>06-038 - C héb. Maison-Saint-Joseph</t>
  </si>
  <si>
    <t>06-045 - Résidence Angelica inc.</t>
  </si>
  <si>
    <t>06-054 - Hôpital Shriners pour enfants</t>
  </si>
  <si>
    <t>06-058 - Résidence Berthiaume-Du Tremblay</t>
  </si>
  <si>
    <t>06-070 - Groupe Roy Santé Inc.</t>
  </si>
  <si>
    <t>06-072 - Villa Médica inc</t>
  </si>
  <si>
    <t>06-089 - Clinique communautaire PSC</t>
  </si>
  <si>
    <t>06-1 - CIUSSS Ouest Montréal</t>
  </si>
  <si>
    <t>06-1 - CIUSSS ODIM - Montérégie</t>
  </si>
  <si>
    <t>06-104 -C.R. en dépendance Foster(Montréal)</t>
  </si>
  <si>
    <t>06-2 - CIUSSS Centre-Ouest Montréal</t>
  </si>
  <si>
    <t>06-2 LAVAL - Centre Miriam (Laval) 13-001</t>
  </si>
  <si>
    <t>06-3 - CIUSSS Centre-Sud Montréal</t>
  </si>
  <si>
    <t>06-4 - CIUSSS Nord de Montréal</t>
  </si>
  <si>
    <t>07 - CISSS de l'Outaouais</t>
  </si>
  <si>
    <t>08 - CISSS de l'Abitibi-Témiscamingue</t>
  </si>
  <si>
    <t>09 - CISSS de la Côte-Nord</t>
  </si>
  <si>
    <t>11-1 - CISSS de la Gaspésie</t>
  </si>
  <si>
    <t>12 - CISSS de Chaudière-Appalaches</t>
  </si>
  <si>
    <t>12-009 - CA Saint-Joseph de Lévis inc.</t>
  </si>
  <si>
    <t>12-010 - Pavillon Bellevue Inc.</t>
  </si>
  <si>
    <t>13 - CISSS de Laval</t>
  </si>
  <si>
    <t>13-005 - CHSLD Age3 inc.</t>
  </si>
  <si>
    <t>13-007 - Manoir Saint-Patrice inc.</t>
  </si>
  <si>
    <t>13-2 - CISSS de Laval - Lanaudière</t>
  </si>
  <si>
    <t>13-3 - CISSS de Laval - Laurentides</t>
  </si>
  <si>
    <t>14 - CISSS de Lanaudière</t>
  </si>
  <si>
    <t>14-006 - CHSLD de la Côte Boisée inc.</t>
  </si>
  <si>
    <t>15 - CISSS des Laurentides</t>
  </si>
  <si>
    <t xml:space="preserve">15-013 - CHSLD Villa-Soleil </t>
  </si>
  <si>
    <t>16-023 - Groupe Champlain</t>
  </si>
  <si>
    <t>16-027 - CA Marcelle-Ferron inc.</t>
  </si>
  <si>
    <t>16-042 - Clinique rad. du Haut-Richelieu</t>
  </si>
  <si>
    <t>16-1 - CISSS de la Montérégie-Centre</t>
  </si>
  <si>
    <t>16-2 - CISSS de la Montérégie-Est</t>
  </si>
  <si>
    <t>16-3 - CISSS de la Montérégie-Ouest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</si>
</sst>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 * #,##0.00_)\ &quot;$&quot;_ ;_ * \(#,##0.00\)\ &quot;$&quot;_ ;_ * &quot;-&quot;??_)\ &quot;$&quot;_ ;_ @_ "/>
    <numFmt numFmtId="164" formatCode="#,##0.00\ _$"/>
    <numFmt numFmtId="165" formatCode="[&lt;=9999999]###\-####;###\-###\-####"/>
    <numFmt numFmtId="166" formatCode="#,##0.00\ &quot;$&quot;"/>
    <numFmt numFmtId="167" formatCode="#,##0.000\ &quot;$&quot;_);[Red]\(#,##0.000\ &quot;$&quot;\)"/>
  </numFmts>
  <fonts count="21" x14ac:knownFonts="1">
    <font>
      <sz val="10"/>
      <name val="Arial"/>
    </font>
    <font>
      <sz val="10"/>
      <name val="Arial"/>
      <family val="2"/>
    </font>
    <font>
      <b/>
      <i/>
      <sz val="10.5"/>
      <name val="Arial"/>
      <family val="2"/>
    </font>
    <font>
      <sz val="14"/>
      <name val="Times New Roman"/>
      <family val="1"/>
    </font>
    <font>
      <b/>
      <sz val="10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4"/>
      <name val="Arial Narrow"/>
      <family val="2"/>
    </font>
    <font>
      <b/>
      <sz val="11"/>
      <name val="Arial Narrow"/>
      <family val="2"/>
    </font>
    <font>
      <b/>
      <sz val="10.5"/>
      <name val="Arial Narrow"/>
      <family val="2"/>
    </font>
    <font>
      <b/>
      <u val="double"/>
      <sz val="11"/>
      <name val="Arial Narrow"/>
      <family val="2"/>
    </font>
    <font>
      <b/>
      <sz val="22"/>
      <name val="Times New Roman"/>
      <family val="1"/>
    </font>
    <font>
      <b/>
      <u/>
      <sz val="1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i/>
      <sz val="10"/>
      <name val="Arial Narrow"/>
      <family val="2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1"/>
      <color theme="1"/>
      <name val="Arial Narrow"/>
      <family val="2"/>
    </font>
    <font>
      <b/>
      <sz val="11"/>
      <color rgb="FFFF0000"/>
      <name val="Arial Narrow"/>
      <family val="2"/>
    </font>
    <font>
      <b/>
      <i/>
      <sz val="1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2">
    <xf numFmtId="0" fontId="0" fillId="0" borderId="0" xfId="0"/>
    <xf numFmtId="0" fontId="2" fillId="0" borderId="0" xfId="0" applyFont="1"/>
    <xf numFmtId="15" fontId="6" fillId="0" borderId="2" xfId="0" applyNumberFormat="1" applyFont="1" applyBorder="1" applyAlignment="1" applyProtection="1">
      <alignment horizontal="left" vertical="center"/>
      <protection locked="0"/>
    </xf>
    <xf numFmtId="15" fontId="6" fillId="0" borderId="3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left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15" fontId="6" fillId="0" borderId="13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2" fillId="0" borderId="5" xfId="0" applyFont="1" applyBorder="1" applyAlignment="1">
      <alignment vertical="center"/>
    </xf>
    <xf numFmtId="0" fontId="12" fillId="0" borderId="71" xfId="0" applyFont="1" applyBorder="1" applyAlignment="1">
      <alignment horizontal="left" vertical="center"/>
    </xf>
    <xf numFmtId="0" fontId="6" fillId="2" borderId="15" xfId="0" applyFont="1" applyFill="1" applyBorder="1"/>
    <xf numFmtId="0" fontId="4" fillId="2" borderId="4" xfId="0" applyFont="1" applyFill="1" applyBorder="1" applyAlignment="1">
      <alignment horizontal="center" vertical="center"/>
    </xf>
    <xf numFmtId="0" fontId="1" fillId="0" borderId="0" xfId="0" applyFont="1"/>
    <xf numFmtId="0" fontId="17" fillId="3" borderId="1" xfId="0" applyFont="1" applyFill="1" applyBorder="1" applyAlignment="1">
      <alignment vertical="center"/>
    </xf>
    <xf numFmtId="0" fontId="17" fillId="3" borderId="11" xfId="0" applyFont="1" applyFill="1" applyBorder="1" applyAlignment="1">
      <alignment vertical="center"/>
    </xf>
    <xf numFmtId="0" fontId="17" fillId="3" borderId="4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6" fillId="0" borderId="34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78" xfId="0" applyFont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vertical="center"/>
      <protection locked="0"/>
    </xf>
    <xf numFmtId="0" fontId="6" fillId="0" borderId="82" xfId="0" applyFont="1" applyBorder="1" applyAlignment="1" applyProtection="1">
      <alignment vertical="center"/>
      <protection locked="0"/>
    </xf>
    <xf numFmtId="0" fontId="6" fillId="0" borderId="83" xfId="0" applyFont="1" applyBorder="1" applyAlignment="1" applyProtection="1">
      <alignment vertical="center"/>
      <protection locked="0"/>
    </xf>
    <xf numFmtId="0" fontId="6" fillId="0" borderId="84" xfId="0" applyFont="1" applyBorder="1" applyAlignment="1" applyProtection="1">
      <alignment vertical="center"/>
      <protection locked="0"/>
    </xf>
    <xf numFmtId="0" fontId="6" fillId="0" borderId="85" xfId="0" applyFont="1" applyBorder="1" applyAlignment="1" applyProtection="1">
      <alignment vertical="center"/>
      <protection locked="0"/>
    </xf>
    <xf numFmtId="0" fontId="6" fillId="2" borderId="23" xfId="0" applyFont="1" applyFill="1" applyBorder="1" applyAlignment="1">
      <alignment horizontal="center" vertical="center"/>
    </xf>
    <xf numFmtId="0" fontId="6" fillId="2" borderId="77" xfId="0" applyFont="1" applyFill="1" applyBorder="1" applyAlignment="1">
      <alignment horizontal="center" vertical="center"/>
    </xf>
    <xf numFmtId="166" fontId="6" fillId="2" borderId="23" xfId="0" applyNumberFormat="1" applyFont="1" applyFill="1" applyBorder="1" applyAlignment="1">
      <alignment horizontal="center" vertical="center"/>
    </xf>
    <xf numFmtId="166" fontId="6" fillId="2" borderId="77" xfId="0" applyNumberFormat="1" applyFont="1" applyFill="1" applyBorder="1" applyAlignment="1">
      <alignment horizontal="center" vertical="center"/>
    </xf>
    <xf numFmtId="167" fontId="4" fillId="0" borderId="79" xfId="0" applyNumberFormat="1" applyFont="1" applyBorder="1" applyAlignment="1">
      <alignment horizontal="center" vertical="center" wrapText="1"/>
    </xf>
    <xf numFmtId="167" fontId="4" fillId="0" borderId="14" xfId="0" applyNumberFormat="1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top"/>
    </xf>
    <xf numFmtId="0" fontId="4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3" fillId="2" borderId="72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65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73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 wrapText="1"/>
    </xf>
    <xf numFmtId="0" fontId="4" fillId="2" borderId="80" xfId="0" applyFont="1" applyFill="1" applyBorder="1" applyAlignment="1">
      <alignment horizontal="center" vertical="center" wrapText="1"/>
    </xf>
    <xf numFmtId="0" fontId="4" fillId="2" borderId="81" xfId="0" applyFont="1" applyFill="1" applyBorder="1" applyAlignment="1">
      <alignment horizontal="center" vertical="center" wrapText="1"/>
    </xf>
    <xf numFmtId="0" fontId="4" fillId="2" borderId="86" xfId="0" applyFont="1" applyFill="1" applyBorder="1" applyAlignment="1">
      <alignment horizontal="center" vertical="center" wrapText="1"/>
    </xf>
    <xf numFmtId="0" fontId="4" fillId="2" borderId="8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3" borderId="15" xfId="0" applyFont="1" applyFill="1" applyBorder="1" applyAlignment="1">
      <alignment horizontal="center" vertical="center"/>
    </xf>
    <xf numFmtId="0" fontId="10" fillId="3" borderId="40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166" fontId="6" fillId="2" borderId="27" xfId="1" applyNumberFormat="1" applyFont="1" applyFill="1" applyBorder="1" applyAlignment="1">
      <alignment horizontal="center" vertical="center"/>
    </xf>
    <xf numFmtId="166" fontId="6" fillId="2" borderId="42" xfId="1" applyNumberFormat="1" applyFont="1" applyFill="1" applyBorder="1" applyAlignment="1">
      <alignment horizontal="center" vertical="center"/>
    </xf>
    <xf numFmtId="44" fontId="6" fillId="0" borderId="3" xfId="1" applyFont="1" applyBorder="1" applyAlignment="1">
      <alignment horizontal="center" vertical="center"/>
    </xf>
    <xf numFmtId="44" fontId="6" fillId="0" borderId="33" xfId="1" applyFont="1" applyBorder="1" applyAlignment="1">
      <alignment horizontal="center" vertical="center"/>
    </xf>
    <xf numFmtId="44" fontId="6" fillId="0" borderId="20" xfId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166" fontId="6" fillId="2" borderId="61" xfId="1" applyNumberFormat="1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57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44" fontId="6" fillId="0" borderId="12" xfId="1" applyFont="1" applyBorder="1" applyAlignment="1" applyProtection="1">
      <alignment horizontal="right"/>
      <protection locked="0"/>
    </xf>
    <xf numFmtId="44" fontId="6" fillId="0" borderId="57" xfId="1" applyFont="1" applyBorder="1" applyAlignment="1" applyProtection="1">
      <alignment horizontal="right"/>
      <protection locked="0"/>
    </xf>
    <xf numFmtId="44" fontId="6" fillId="0" borderId="51" xfId="1" applyFont="1" applyBorder="1" applyAlignment="1" applyProtection="1">
      <alignment horizontal="right"/>
      <protection locked="0"/>
    </xf>
    <xf numFmtId="0" fontId="6" fillId="2" borderId="40" xfId="0" applyFont="1" applyFill="1" applyBorder="1" applyAlignment="1">
      <alignment horizontal="right" vertical="center" indent="1"/>
    </xf>
    <xf numFmtId="0" fontId="0" fillId="2" borderId="40" xfId="0" applyFill="1" applyBorder="1" applyAlignment="1">
      <alignment horizontal="right" indent="1"/>
    </xf>
    <xf numFmtId="0" fontId="6" fillId="0" borderId="55" xfId="0" applyFont="1" applyBorder="1" applyAlignment="1" applyProtection="1">
      <alignment horizontal="left" vertical="center"/>
      <protection locked="0"/>
    </xf>
    <xf numFmtId="0" fontId="6" fillId="0" borderId="57" xfId="0" applyFont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40" xfId="0" applyFont="1" applyFill="1" applyBorder="1" applyAlignment="1">
      <alignment horizontal="center" vertical="center"/>
    </xf>
    <xf numFmtId="166" fontId="6" fillId="2" borderId="24" xfId="1" applyNumberFormat="1" applyFont="1" applyFill="1" applyBorder="1" applyAlignment="1">
      <alignment horizontal="center" vertical="center"/>
    </xf>
    <xf numFmtId="166" fontId="6" fillId="2" borderId="23" xfId="1" applyNumberFormat="1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58" xfId="0" applyFont="1" applyBorder="1" applyAlignment="1" applyProtection="1">
      <alignment horizontal="left" vertical="center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4" fillId="2" borderId="34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6" fillId="0" borderId="55" xfId="0" applyFont="1" applyBorder="1" applyAlignment="1" applyProtection="1">
      <alignment vertical="center"/>
      <protection locked="0"/>
    </xf>
    <xf numFmtId="0" fontId="6" fillId="0" borderId="56" xfId="0" applyFont="1" applyBorder="1" applyAlignment="1" applyProtection="1">
      <alignment vertical="center"/>
      <protection locked="0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44" fontId="4" fillId="2" borderId="38" xfId="1" applyFont="1" applyFill="1" applyBorder="1" applyAlignment="1">
      <alignment horizontal="center" vertical="center"/>
    </xf>
    <xf numFmtId="44" fontId="4" fillId="2" borderId="22" xfId="1" applyFont="1" applyFill="1" applyBorder="1" applyAlignment="1">
      <alignment horizontal="center" vertical="center"/>
    </xf>
    <xf numFmtId="0" fontId="6" fillId="0" borderId="45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4" fillId="2" borderId="61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164" fontId="6" fillId="0" borderId="45" xfId="0" applyNumberFormat="1" applyFont="1" applyBorder="1" applyAlignment="1" applyProtection="1">
      <alignment horizontal="center" vertical="center"/>
      <protection locked="0"/>
    </xf>
    <xf numFmtId="164" fontId="6" fillId="0" borderId="41" xfId="0" applyNumberFormat="1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164" fontId="6" fillId="0" borderId="38" xfId="0" applyNumberFormat="1" applyFont="1" applyBorder="1" applyAlignment="1" applyProtection="1">
      <alignment horizontal="center" vertical="center"/>
      <protection locked="0"/>
    </xf>
    <xf numFmtId="164" fontId="6" fillId="0" borderId="39" xfId="0" applyNumberFormat="1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165" fontId="6" fillId="0" borderId="55" xfId="0" applyNumberFormat="1" applyFont="1" applyBorder="1" applyAlignment="1" applyProtection="1">
      <alignment horizontal="left" vertical="center"/>
      <protection locked="0"/>
    </xf>
    <xf numFmtId="165" fontId="6" fillId="0" borderId="56" xfId="0" applyNumberFormat="1" applyFont="1" applyBorder="1" applyAlignment="1" applyProtection="1">
      <alignment horizontal="left" vertical="center"/>
      <protection locked="0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58" xfId="0" applyFont="1" applyBorder="1" applyAlignment="1" applyProtection="1">
      <alignment horizontal="left" vertical="center"/>
      <protection locked="0"/>
    </xf>
    <xf numFmtId="0" fontId="8" fillId="0" borderId="33" xfId="0" applyFont="1" applyBorder="1" applyAlignment="1" applyProtection="1">
      <alignment horizontal="left" vertical="center"/>
      <protection locked="0"/>
    </xf>
    <xf numFmtId="164" fontId="6" fillId="0" borderId="18" xfId="0" applyNumberFormat="1" applyFont="1" applyBorder="1" applyAlignment="1" applyProtection="1">
      <alignment horizontal="center" vertical="center"/>
      <protection locked="0"/>
    </xf>
    <xf numFmtId="164" fontId="6" fillId="0" borderId="19" xfId="0" applyNumberFormat="1" applyFont="1" applyBorder="1" applyAlignment="1" applyProtection="1">
      <alignment horizontal="center" vertical="center"/>
      <protection locked="0"/>
    </xf>
    <xf numFmtId="165" fontId="13" fillId="2" borderId="7" xfId="0" applyNumberFormat="1" applyFont="1" applyFill="1" applyBorder="1" applyAlignment="1">
      <alignment horizontal="left" vertical="center"/>
    </xf>
    <xf numFmtId="165" fontId="13" fillId="2" borderId="8" xfId="0" applyNumberFormat="1" applyFont="1" applyFill="1" applyBorder="1" applyAlignment="1">
      <alignment horizontal="left" vertical="center"/>
    </xf>
    <xf numFmtId="165" fontId="13" fillId="2" borderId="48" xfId="0" applyNumberFormat="1" applyFont="1" applyFill="1" applyBorder="1" applyAlignment="1">
      <alignment horizontal="left" vertical="center"/>
    </xf>
    <xf numFmtId="165" fontId="13" fillId="2" borderId="10" xfId="0" applyNumberFormat="1" applyFont="1" applyFill="1" applyBorder="1" applyAlignment="1">
      <alignment horizontal="left" vertical="center"/>
    </xf>
    <xf numFmtId="165" fontId="13" fillId="2" borderId="1" xfId="0" applyNumberFormat="1" applyFont="1" applyFill="1" applyBorder="1" applyAlignment="1">
      <alignment horizontal="left" vertical="center"/>
    </xf>
    <xf numFmtId="165" fontId="13" fillId="2" borderId="11" xfId="0" applyNumberFormat="1" applyFont="1" applyFill="1" applyBorder="1" applyAlignment="1">
      <alignment horizontal="left" vertical="center"/>
    </xf>
    <xf numFmtId="0" fontId="7" fillId="2" borderId="40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66" fontId="5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44" fontId="4" fillId="2" borderId="21" xfId="1" applyFont="1" applyFill="1" applyBorder="1" applyAlignment="1">
      <alignment horizontal="center" vertical="center" wrapText="1"/>
    </xf>
    <xf numFmtId="44" fontId="4" fillId="2" borderId="22" xfId="1" applyFont="1" applyFill="1" applyBorder="1" applyAlignment="1">
      <alignment horizontal="center" vertical="center" wrapText="1"/>
    </xf>
    <xf numFmtId="0" fontId="6" fillId="0" borderId="3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41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44" fontId="4" fillId="2" borderId="39" xfId="1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6" fillId="0" borderId="50" xfId="0" applyFont="1" applyBorder="1" applyAlignment="1" applyProtection="1">
      <alignment horizontal="center" vertical="center"/>
      <protection locked="0"/>
    </xf>
    <xf numFmtId="164" fontId="8" fillId="2" borderId="61" xfId="0" applyNumberFormat="1" applyFont="1" applyFill="1" applyBorder="1" applyAlignment="1">
      <alignment horizontal="center"/>
    </xf>
    <xf numFmtId="164" fontId="8" fillId="2" borderId="42" xfId="0" applyNumberFormat="1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 vertical="center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58" xfId="0" applyFont="1" applyBorder="1" applyAlignment="1" applyProtection="1">
      <alignment horizontal="left"/>
      <protection locked="0"/>
    </xf>
    <xf numFmtId="0" fontId="6" fillId="0" borderId="33" xfId="0" applyFont="1" applyBorder="1" applyAlignment="1" applyProtection="1">
      <alignment horizontal="left"/>
      <protection locked="0"/>
    </xf>
    <xf numFmtId="0" fontId="20" fillId="0" borderId="15" xfId="0" applyFont="1" applyBorder="1" applyAlignment="1">
      <alignment horizontal="center"/>
    </xf>
    <xf numFmtId="0" fontId="20" fillId="0" borderId="40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6" fillId="0" borderId="30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8" fillId="0" borderId="54" xfId="0" applyFont="1" applyBorder="1" applyAlignment="1">
      <alignment horizontal="left" vertical="center"/>
    </xf>
    <xf numFmtId="166" fontId="8" fillId="3" borderId="7" xfId="0" applyNumberFormat="1" applyFont="1" applyFill="1" applyBorder="1" applyAlignment="1">
      <alignment horizontal="center" vertical="center"/>
    </xf>
    <xf numFmtId="166" fontId="8" fillId="3" borderId="8" xfId="0" applyNumberFormat="1" applyFont="1" applyFill="1" applyBorder="1" applyAlignment="1">
      <alignment horizontal="center" vertical="center"/>
    </xf>
    <xf numFmtId="166" fontId="8" fillId="3" borderId="48" xfId="0" applyNumberFormat="1" applyFont="1" applyFill="1" applyBorder="1" applyAlignment="1">
      <alignment horizontal="center" vertical="center"/>
    </xf>
    <xf numFmtId="44" fontId="6" fillId="0" borderId="12" xfId="1" applyFont="1" applyBorder="1" applyAlignment="1">
      <alignment horizontal="center" vertical="center"/>
    </xf>
    <xf numFmtId="44" fontId="6" fillId="0" borderId="57" xfId="1" applyFont="1" applyBorder="1" applyAlignment="1">
      <alignment horizontal="center" vertical="center"/>
    </xf>
    <xf numFmtId="44" fontId="6" fillId="0" borderId="51" xfId="1" applyFont="1" applyBorder="1" applyAlignment="1">
      <alignment horizontal="center" vertical="center"/>
    </xf>
    <xf numFmtId="44" fontId="6" fillId="0" borderId="2" xfId="1" applyFont="1" applyBorder="1" applyAlignment="1" applyProtection="1">
      <alignment horizontal="right"/>
      <protection locked="0"/>
    </xf>
    <xf numFmtId="44" fontId="6" fillId="0" borderId="31" xfId="1" applyFont="1" applyBorder="1" applyAlignment="1" applyProtection="1">
      <alignment horizontal="right"/>
      <protection locked="0"/>
    </xf>
    <xf numFmtId="44" fontId="6" fillId="0" borderId="37" xfId="1" applyFont="1" applyBorder="1" applyAlignment="1" applyProtection="1">
      <alignment horizontal="right"/>
      <protection locked="0"/>
    </xf>
    <xf numFmtId="166" fontId="6" fillId="0" borderId="69" xfId="1" applyNumberFormat="1" applyFont="1" applyBorder="1" applyAlignment="1" applyProtection="1">
      <alignment horizontal="center" vertical="center"/>
      <protection locked="0"/>
    </xf>
    <xf numFmtId="166" fontId="6" fillId="0" borderId="66" xfId="1" applyNumberFormat="1" applyFont="1" applyBorder="1" applyAlignment="1" applyProtection="1">
      <alignment horizontal="center" vertical="center"/>
      <protection locked="0"/>
    </xf>
    <xf numFmtId="166" fontId="6" fillId="0" borderId="70" xfId="1" applyNumberFormat="1" applyFont="1" applyBorder="1" applyAlignment="1" applyProtection="1">
      <alignment horizontal="center" vertical="center"/>
      <protection locked="0"/>
    </xf>
    <xf numFmtId="0" fontId="8" fillId="2" borderId="69" xfId="0" applyFont="1" applyFill="1" applyBorder="1" applyAlignment="1" applyProtection="1">
      <alignment horizontal="center" vertical="center"/>
      <protection locked="0"/>
    </xf>
    <xf numFmtId="0" fontId="8" fillId="2" borderId="66" xfId="0" applyFont="1" applyFill="1" applyBorder="1" applyAlignment="1" applyProtection="1">
      <alignment horizontal="center" vertical="center"/>
      <protection locked="0"/>
    </xf>
    <xf numFmtId="0" fontId="8" fillId="2" borderId="74" xfId="0" applyFont="1" applyFill="1" applyBorder="1" applyAlignment="1" applyProtection="1">
      <alignment horizontal="center" vertical="center"/>
      <protection locked="0"/>
    </xf>
    <xf numFmtId="0" fontId="4" fillId="2" borderId="75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63" xfId="0" applyFont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44" fontId="6" fillId="0" borderId="76" xfId="1" applyFont="1" applyBorder="1" applyAlignment="1" applyProtection="1">
      <alignment horizontal="right"/>
      <protection locked="0"/>
    </xf>
    <xf numFmtId="44" fontId="6" fillId="0" borderId="67" xfId="1" applyFont="1" applyBorder="1" applyAlignment="1" applyProtection="1">
      <alignment horizontal="right"/>
      <protection locked="0"/>
    </xf>
    <xf numFmtId="44" fontId="6" fillId="0" borderId="68" xfId="1" applyFont="1" applyBorder="1" applyAlignment="1" applyProtection="1">
      <alignment horizontal="right"/>
      <protection locked="0"/>
    </xf>
    <xf numFmtId="44" fontId="6" fillId="0" borderId="3" xfId="1" applyFont="1" applyBorder="1" applyAlignment="1" applyProtection="1">
      <alignment horizontal="right"/>
      <protection locked="0"/>
    </xf>
    <xf numFmtId="44" fontId="6" fillId="0" borderId="33" xfId="1" applyFont="1" applyBorder="1" applyAlignment="1" applyProtection="1">
      <alignment horizontal="right"/>
      <protection locked="0"/>
    </xf>
    <xf numFmtId="44" fontId="6" fillId="0" borderId="20" xfId="1" applyFont="1" applyBorder="1" applyAlignment="1" applyProtection="1">
      <alignment horizontal="right"/>
      <protection locked="0"/>
    </xf>
  </cellXfs>
  <cellStyles count="2">
    <cellStyle name="Monétaire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3EDDE4DC-BE3C-4CAF-B49D-91DC1E9FC0A5}"/>
  </tableStyles>
  <colors>
    <mruColors>
      <color rgb="FF33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ustomXml" Target="../ink/ink1.xml"/><Relationship Id="rId1" Type="http://schemas.openxmlformats.org/officeDocument/2006/relationships/image" Target="../media/image1.jpeg"/><Relationship Id="rId5" Type="http://schemas.openxmlformats.org/officeDocument/2006/relationships/image" Target="../media/image3.png"/><Relationship Id="rId4" Type="http://schemas.openxmlformats.org/officeDocument/2006/relationships/customXml" Target="../ink/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106891</xdr:colOff>
      <xdr:row>0</xdr:row>
      <xdr:rowOff>110066</xdr:rowOff>
    </xdr:from>
    <xdr:to>
      <xdr:col>1</xdr:col>
      <xdr:colOff>465666</xdr:colOff>
      <xdr:row>3</xdr:row>
      <xdr:rowOff>163584</xdr:rowOff>
    </xdr:to>
    <xdr:pic>
      <xdr:nvPicPr>
        <xdr:cNvPr id="6237" name="Picture 1" descr="atps-court-noir">
          <a:extLst>
            <a:ext uri="{FF2B5EF4-FFF2-40B4-BE49-F238E27FC236}">
              <a16:creationId xmlns:a16="http://schemas.microsoft.com/office/drawing/2014/main" id="{00000000-0008-0000-0000-00005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91" y="110066"/>
          <a:ext cx="1098794" cy="78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336550</xdr:colOff>
          <xdr:row>6</xdr:row>
          <xdr:rowOff>133350</xdr:rowOff>
        </xdr:from>
        <xdr:to>
          <xdr:col>16</xdr:col>
          <xdr:colOff>38100</xdr:colOff>
          <xdr:row>7</xdr:row>
          <xdr:rowOff>222250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0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44250</xdr:colOff>
      <xdr:row>45</xdr:row>
      <xdr:rowOff>81070</xdr:rowOff>
    </xdr:from>
    <xdr:to>
      <xdr:col>7</xdr:col>
      <xdr:colOff>324500</xdr:colOff>
      <xdr:row>45</xdr:row>
      <xdr:rowOff>122830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3" name="Encre 2">
              <a:extLst>
                <a:ext uri="{FF2B5EF4-FFF2-40B4-BE49-F238E27FC236}">
                  <a16:creationId xmlns:a16="http://schemas.microsoft.com/office/drawing/2014/main" id="{E4647967-C456-5B9F-43F9-19CBE9925235}"/>
                </a:ext>
              </a:extLst>
            </xdr14:cNvPr>
            <xdr14:cNvContentPartPr/>
          </xdr14:nvContentPartPr>
          <xdr14:nvPr macro=""/>
          <xdr14:xfrm>
            <a:off x="3682800" y="10679220"/>
            <a:ext cx="1150200" cy="41760"/>
          </xdr14:xfrm>
        </xdr:contentPart>
      </mc:Choice>
      <mc:Fallback xmlns="">
        <xdr:pic>
          <xdr:nvPicPr>
            <xdr:cNvPr id="3" name="Encre 2">
              <a:extLst>
                <a:ext uri="{FF2B5EF4-FFF2-40B4-BE49-F238E27FC236}">
                  <a16:creationId xmlns:a16="http://schemas.microsoft.com/office/drawing/2014/main" id="{E4647967-C456-5B9F-43F9-19CBE9925235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3619800" y="10616220"/>
              <a:ext cx="1275840" cy="1674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18950</xdr:colOff>
      <xdr:row>45</xdr:row>
      <xdr:rowOff>120410</xdr:rowOff>
    </xdr:from>
    <xdr:to>
      <xdr:col>7</xdr:col>
      <xdr:colOff>323850</xdr:colOff>
      <xdr:row>45</xdr:row>
      <xdr:rowOff>121130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Encre 4">
              <a:extLst>
                <a:ext uri="{FF2B5EF4-FFF2-40B4-BE49-F238E27FC236}">
                  <a16:creationId xmlns:a16="http://schemas.microsoft.com/office/drawing/2014/main" id="{FEBF75B3-5BB5-DB77-C3D8-242A574168F8}"/>
                </a:ext>
              </a:extLst>
            </xdr14:cNvPr>
            <xdr14:cNvContentPartPr/>
          </xdr14:nvContentPartPr>
          <xdr14:nvPr macro=""/>
          <xdr14:xfrm>
            <a:off x="3657500" y="10718560"/>
            <a:ext cx="1174850" cy="720"/>
          </xdr14:xfrm>
        </xdr:contentPart>
      </mc:Choice>
      <mc:Fallback xmlns="">
        <xdr:pic>
          <xdr:nvPicPr>
            <xdr:cNvPr id="5" name="Encre 4">
              <a:extLst>
                <a:ext uri="{FF2B5EF4-FFF2-40B4-BE49-F238E27FC236}">
                  <a16:creationId xmlns:a16="http://schemas.microsoft.com/office/drawing/2014/main" id="{FEBF75B3-5BB5-DB77-C3D8-242A574168F8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3594510" y="10592560"/>
              <a:ext cx="1300470" cy="252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101600</xdr:colOff>
      <xdr:row>45</xdr:row>
      <xdr:rowOff>12700</xdr:rowOff>
    </xdr:from>
    <xdr:to>
      <xdr:col>16</xdr:col>
      <xdr:colOff>374650</xdr:colOff>
      <xdr:row>46</xdr:row>
      <xdr:rowOff>95250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43DD635B-B778-F44D-FBF7-4CC6A490D027}"/>
            </a:ext>
          </a:extLst>
        </xdr:cNvPr>
        <xdr:cNvSpPr txBox="1"/>
      </xdr:nvSpPr>
      <xdr:spPr>
        <a:xfrm>
          <a:off x="5016500" y="10610850"/>
          <a:ext cx="321945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1100" b="1">
              <a:solidFill>
                <a:srgbClr val="FF0000"/>
              </a:solidFill>
            </a:rPr>
            <a:t>vtessier.06-2@aptsq.com</a:t>
          </a:r>
        </a:p>
      </xdr:txBody>
    </xdr: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26T19:15:18.443"/>
    </inkml:context>
    <inkml:brush xml:id="br0">
      <inkml:brushProperty name="width" value="0.35" units="cm"/>
      <inkml:brushProperty name="height" value="0.35" units="cm"/>
    </inkml:brush>
  </inkml:definitions>
  <inkml:trace contextRef="#ctx0" brushRef="#br0">0 74 4915,'43'1'735,"-1"-1"-54,-1 0 0,64-11 0,-65 5-279,-26 4-158,1 0 0,-1-1 0,0 0 0,25-11 0,-23 8-2,0 0 1,0 1-1,1 1 1,0 0-1,0 1 0,20-1 1,6 3 537,55 5-1,-71-1-270,42 11-1,-45-8-141,0-1 1,33 2 0,-32-5 55,1 2 0,28 7 0,-29-5-40,0-1 0,31 1-1,284-4 3662,-172-4-2299,298 2-1705,-446-1-40,32-6 0,7 0 0,70 4 0,0 5 0,140 21 0,-64-8 0,-33-5 0,-147-7 0,80 4 0,-161-15 0,40 3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26T19:15:21.071"/>
    </inkml:context>
    <inkml:brush xml:id="br0">
      <inkml:brushProperty name="width" value="0.35" units="cm"/>
      <inkml:brushProperty name="height" value="0.35" units="cm"/>
    </inkml:brush>
  </inkml:definitions>
  <inkml:trace contextRef="#ctx0" brushRef="#br0">3263 0 16145,'-3263'0'0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V48"/>
  <sheetViews>
    <sheetView tabSelected="1" topLeftCell="A33" zoomScaleNormal="100" workbookViewId="0">
      <selection activeCell="B9" sqref="B9"/>
    </sheetView>
  </sheetViews>
  <sheetFormatPr baseColWidth="10" defaultColWidth="11.453125" defaultRowHeight="12.5" x14ac:dyDescent="0.25"/>
  <cols>
    <col min="1" max="1" width="11.1796875" customWidth="1"/>
    <col min="2" max="2" width="8.26953125" customWidth="1"/>
    <col min="3" max="3" width="8.453125" customWidth="1"/>
    <col min="4" max="4" width="11.1796875" customWidth="1"/>
    <col min="5" max="5" width="8.7265625" customWidth="1"/>
    <col min="6" max="6" width="4.26953125" customWidth="1"/>
    <col min="7" max="7" width="12.453125" customWidth="1"/>
    <col min="8" max="9" width="5.81640625" customWidth="1"/>
    <col min="10" max="11" width="4.453125" customWidth="1"/>
    <col min="12" max="12" width="4.26953125" customWidth="1"/>
    <col min="13" max="13" width="4.81640625" customWidth="1"/>
    <col min="14" max="15" width="4.54296875" customWidth="1"/>
    <col min="16" max="16" width="9.26953125" customWidth="1"/>
    <col min="17" max="17" width="8.453125" customWidth="1"/>
    <col min="24" max="24" width="15.26953125" bestFit="1" customWidth="1"/>
  </cols>
  <sheetData>
    <row r="1" spans="1:22" ht="23.25" customHeight="1" thickTop="1" thickBot="1" x14ac:dyDescent="0.3">
      <c r="A1" s="7"/>
      <c r="B1" s="8"/>
      <c r="C1" s="194" t="s">
        <v>0</v>
      </c>
      <c r="D1" s="194"/>
      <c r="E1" s="194"/>
      <c r="F1" s="194"/>
      <c r="G1" s="195"/>
      <c r="H1" s="168" t="s">
        <v>1</v>
      </c>
      <c r="I1" s="169"/>
      <c r="J1" s="169"/>
      <c r="K1" s="169"/>
      <c r="L1" s="169"/>
      <c r="M1" s="169"/>
      <c r="N1" s="169"/>
      <c r="O1" s="169"/>
      <c r="P1" s="169"/>
      <c r="Q1" s="170"/>
    </row>
    <row r="2" spans="1:22" ht="15.75" customHeight="1" thickTop="1" thickBot="1" x14ac:dyDescent="0.35">
      <c r="A2" s="9"/>
      <c r="C2" s="196"/>
      <c r="D2" s="196"/>
      <c r="E2" s="196"/>
      <c r="F2" s="196"/>
      <c r="G2" s="197"/>
      <c r="H2" s="180" t="s">
        <v>2</v>
      </c>
      <c r="I2" s="181"/>
      <c r="J2" s="181"/>
      <c r="K2" s="181"/>
      <c r="L2" s="181"/>
      <c r="M2" s="180" t="s">
        <v>3</v>
      </c>
      <c r="N2" s="181"/>
      <c r="O2" s="181"/>
      <c r="P2" s="181"/>
      <c r="Q2" s="182"/>
      <c r="R2" s="1"/>
    </row>
    <row r="3" spans="1:22" ht="18.75" customHeight="1" thickTop="1" x14ac:dyDescent="0.25">
      <c r="A3" s="9"/>
      <c r="C3" s="196"/>
      <c r="D3" s="196"/>
      <c r="E3" s="196"/>
      <c r="F3" s="196"/>
      <c r="G3" s="197"/>
      <c r="H3" s="190" t="s">
        <v>4</v>
      </c>
      <c r="I3" s="191"/>
      <c r="J3" s="191"/>
      <c r="K3" s="191"/>
      <c r="L3" s="192"/>
      <c r="M3" s="174">
        <f>+Q22</f>
        <v>0</v>
      </c>
      <c r="N3" s="175"/>
      <c r="O3" s="175"/>
      <c r="P3" s="175"/>
      <c r="Q3" s="176"/>
      <c r="R3" s="17"/>
    </row>
    <row r="4" spans="1:22" ht="18.75" customHeight="1" thickBot="1" x14ac:dyDescent="0.3">
      <c r="A4" s="9"/>
      <c r="C4" s="196"/>
      <c r="D4" s="196"/>
      <c r="E4" s="196"/>
      <c r="F4" s="196"/>
      <c r="G4" s="197"/>
      <c r="H4" s="190" t="s">
        <v>5</v>
      </c>
      <c r="I4" s="191"/>
      <c r="J4" s="191"/>
      <c r="K4" s="191"/>
      <c r="L4" s="192"/>
      <c r="M4" s="193">
        <f>+O41</f>
        <v>0</v>
      </c>
      <c r="N4" s="187"/>
      <c r="O4" s="187"/>
      <c r="P4" s="187"/>
      <c r="Q4" s="188"/>
      <c r="R4" s="17"/>
    </row>
    <row r="5" spans="1:22" ht="24" customHeight="1" thickTop="1" thickBot="1" x14ac:dyDescent="0.5">
      <c r="A5" s="212" t="s">
        <v>6</v>
      </c>
      <c r="B5" s="213"/>
      <c r="C5" s="213"/>
      <c r="D5" s="213"/>
      <c r="E5" s="213"/>
      <c r="F5" s="213"/>
      <c r="G5" s="214"/>
      <c r="H5" s="186" t="s">
        <v>7</v>
      </c>
      <c r="I5" s="187"/>
      <c r="J5" s="187"/>
      <c r="K5" s="187"/>
      <c r="L5" s="188"/>
      <c r="M5" s="193">
        <f>H22+J22+L22+N22+P22+O25+O26+O27+O28+O32+O33+O34+O38+O39</f>
        <v>0</v>
      </c>
      <c r="N5" s="187"/>
      <c r="O5" s="187"/>
      <c r="P5" s="187"/>
      <c r="Q5" s="188"/>
      <c r="R5" s="17"/>
    </row>
    <row r="6" spans="1:22" ht="24" customHeight="1" thickTop="1" thickBot="1" x14ac:dyDescent="0.3">
      <c r="A6" s="14" t="s">
        <v>8</v>
      </c>
      <c r="B6" s="215"/>
      <c r="C6" s="94"/>
      <c r="D6" s="94"/>
      <c r="E6" s="216" t="s">
        <v>9</v>
      </c>
      <c r="F6" s="217"/>
      <c r="G6" s="218"/>
      <c r="H6" s="218"/>
      <c r="I6" s="218"/>
      <c r="J6" s="218"/>
      <c r="K6" s="216" t="s">
        <v>10</v>
      </c>
      <c r="L6" s="219"/>
      <c r="M6" s="220" t="s">
        <v>11</v>
      </c>
      <c r="N6" s="221"/>
      <c r="O6" s="221"/>
      <c r="P6" s="221"/>
      <c r="Q6" s="222"/>
    </row>
    <row r="7" spans="1:22" ht="20.25" customHeight="1" thickTop="1" x14ac:dyDescent="0.3">
      <c r="A7" s="13" t="s">
        <v>12</v>
      </c>
      <c r="B7" s="210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162" t="s">
        <v>13</v>
      </c>
      <c r="N7" s="163"/>
      <c r="O7" s="163"/>
      <c r="P7" s="163"/>
      <c r="Q7" s="164"/>
    </row>
    <row r="8" spans="1:22" ht="20.25" customHeight="1" thickBot="1" x14ac:dyDescent="0.3">
      <c r="A8" s="223" t="s">
        <v>14</v>
      </c>
      <c r="B8" s="157"/>
      <c r="C8" s="152"/>
      <c r="D8" s="153"/>
      <c r="E8" s="157" t="s">
        <v>15</v>
      </c>
      <c r="F8" s="157"/>
      <c r="G8" s="125"/>
      <c r="H8" s="126"/>
      <c r="I8" s="6" t="s">
        <v>16</v>
      </c>
      <c r="J8" s="6"/>
      <c r="K8" s="109"/>
      <c r="L8" s="110"/>
      <c r="M8" s="165"/>
      <c r="N8" s="166"/>
      <c r="O8" s="166"/>
      <c r="P8" s="166"/>
      <c r="Q8" s="167"/>
      <c r="S8" s="39"/>
      <c r="T8" s="39"/>
      <c r="U8" s="39"/>
      <c r="V8" s="39"/>
    </row>
    <row r="9" spans="1:22" ht="3" customHeight="1" thickTop="1" thickBot="1" x14ac:dyDescent="0.3">
      <c r="A9" s="37"/>
      <c r="B9" s="38"/>
      <c r="C9" s="38"/>
      <c r="D9" s="38"/>
      <c r="E9" s="38"/>
      <c r="F9" s="38"/>
      <c r="G9" s="37"/>
      <c r="H9" s="38"/>
      <c r="I9" s="38"/>
      <c r="J9" s="38"/>
      <c r="K9" s="38"/>
      <c r="L9" s="38"/>
      <c r="M9" s="38"/>
      <c r="N9" s="38"/>
      <c r="O9" s="38"/>
      <c r="P9" s="38"/>
      <c r="Q9" s="38"/>
    </row>
    <row r="10" spans="1:22" ht="27" customHeight="1" thickTop="1" x14ac:dyDescent="0.25">
      <c r="A10" s="149" t="s">
        <v>17</v>
      </c>
      <c r="B10" s="40" t="s">
        <v>18</v>
      </c>
      <c r="C10" s="41"/>
      <c r="D10" s="41"/>
      <c r="E10" s="42"/>
      <c r="F10" s="58" t="s">
        <v>19</v>
      </c>
      <c r="G10" s="59"/>
      <c r="H10" s="59"/>
      <c r="I10" s="60"/>
      <c r="J10" s="122" t="s">
        <v>20</v>
      </c>
      <c r="K10" s="123"/>
      <c r="L10" s="123"/>
      <c r="M10" s="123"/>
      <c r="N10" s="123"/>
      <c r="O10" s="124"/>
      <c r="P10" s="64" t="s">
        <v>21</v>
      </c>
      <c r="Q10" s="66" t="s">
        <v>22</v>
      </c>
      <c r="S10" s="39"/>
      <c r="T10" s="39"/>
      <c r="U10" s="39"/>
      <c r="V10" s="39"/>
    </row>
    <row r="11" spans="1:22" ht="18" customHeight="1" thickBot="1" x14ac:dyDescent="0.3">
      <c r="A11" s="150"/>
      <c r="B11" s="43"/>
      <c r="C11" s="44"/>
      <c r="D11" s="44"/>
      <c r="E11" s="45"/>
      <c r="F11" s="61"/>
      <c r="G11" s="62"/>
      <c r="H11" s="62"/>
      <c r="I11" s="63"/>
      <c r="J11" s="127" t="s">
        <v>23</v>
      </c>
      <c r="K11" s="128"/>
      <c r="L11" s="154" t="s">
        <v>24</v>
      </c>
      <c r="M11" s="156"/>
      <c r="N11" s="154" t="s">
        <v>25</v>
      </c>
      <c r="O11" s="155"/>
      <c r="P11" s="65"/>
      <c r="Q11" s="67"/>
    </row>
    <row r="12" spans="1:22" ht="17.25" customHeight="1" thickTop="1" thickBot="1" x14ac:dyDescent="0.3">
      <c r="A12" s="151"/>
      <c r="B12" s="46"/>
      <c r="C12" s="47"/>
      <c r="D12" s="47"/>
      <c r="E12" s="48"/>
      <c r="F12" s="135" t="s">
        <v>26</v>
      </c>
      <c r="G12" s="136"/>
      <c r="H12" s="137" t="s">
        <v>27</v>
      </c>
      <c r="I12" s="138"/>
      <c r="J12" s="183">
        <v>18.2</v>
      </c>
      <c r="K12" s="184"/>
      <c r="L12" s="129">
        <v>30.33</v>
      </c>
      <c r="M12" s="130"/>
      <c r="N12" s="129">
        <v>42.45</v>
      </c>
      <c r="O12" s="198"/>
      <c r="P12" s="35">
        <v>0.72</v>
      </c>
      <c r="Q12" s="36">
        <v>0.3</v>
      </c>
    </row>
    <row r="13" spans="1:22" ht="20.25" customHeight="1" thickTop="1" x14ac:dyDescent="0.25">
      <c r="A13" s="2"/>
      <c r="B13" s="118"/>
      <c r="C13" s="119"/>
      <c r="D13" s="119"/>
      <c r="E13" s="119"/>
      <c r="F13" s="141"/>
      <c r="G13" s="119"/>
      <c r="H13" s="139"/>
      <c r="I13" s="140"/>
      <c r="J13" s="185"/>
      <c r="K13" s="132"/>
      <c r="L13" s="131"/>
      <c r="M13" s="132"/>
      <c r="N13" s="131"/>
      <c r="O13" s="189"/>
      <c r="P13" s="23"/>
      <c r="Q13" s="27"/>
    </row>
    <row r="14" spans="1:22" ht="20.25" customHeight="1" x14ac:dyDescent="0.25">
      <c r="A14" s="3"/>
      <c r="B14" s="134"/>
      <c r="C14" s="121"/>
      <c r="D14" s="121"/>
      <c r="E14" s="121"/>
      <c r="F14" s="120"/>
      <c r="G14" s="121"/>
      <c r="H14" s="160"/>
      <c r="I14" s="161"/>
      <c r="J14" s="148"/>
      <c r="K14" s="146"/>
      <c r="L14" s="145"/>
      <c r="M14" s="146"/>
      <c r="N14" s="145"/>
      <c r="O14" s="147"/>
      <c r="P14" s="24"/>
      <c r="Q14" s="28"/>
    </row>
    <row r="15" spans="1:22" ht="20.25" customHeight="1" x14ac:dyDescent="0.25">
      <c r="A15" s="3"/>
      <c r="B15" s="134"/>
      <c r="C15" s="121"/>
      <c r="D15" s="121"/>
      <c r="E15" s="121"/>
      <c r="F15" s="120"/>
      <c r="G15" s="121"/>
      <c r="H15" s="160"/>
      <c r="I15" s="161"/>
      <c r="J15" s="148"/>
      <c r="K15" s="146"/>
      <c r="L15" s="145"/>
      <c r="M15" s="146"/>
      <c r="N15" s="145"/>
      <c r="O15" s="147"/>
      <c r="P15" s="24"/>
      <c r="Q15" s="28"/>
    </row>
    <row r="16" spans="1:22" ht="20.25" customHeight="1" x14ac:dyDescent="0.25">
      <c r="A16" s="3"/>
      <c r="B16" s="134"/>
      <c r="C16" s="121"/>
      <c r="D16" s="121"/>
      <c r="E16" s="121"/>
      <c r="F16" s="158"/>
      <c r="G16" s="159"/>
      <c r="H16" s="160"/>
      <c r="I16" s="161"/>
      <c r="J16" s="148"/>
      <c r="K16" s="146"/>
      <c r="L16" s="145"/>
      <c r="M16" s="146"/>
      <c r="N16" s="145"/>
      <c r="O16" s="147"/>
      <c r="P16" s="24"/>
      <c r="Q16" s="28"/>
    </row>
    <row r="17" spans="1:18" ht="20.25" customHeight="1" x14ac:dyDescent="0.25">
      <c r="A17" s="3"/>
      <c r="B17" s="134"/>
      <c r="C17" s="121"/>
      <c r="D17" s="121"/>
      <c r="E17" s="121"/>
      <c r="F17" s="120"/>
      <c r="G17" s="121"/>
      <c r="H17" s="160"/>
      <c r="I17" s="161"/>
      <c r="J17" s="148"/>
      <c r="K17" s="146"/>
      <c r="L17" s="145"/>
      <c r="M17" s="146"/>
      <c r="N17" s="145"/>
      <c r="O17" s="147"/>
      <c r="P17" s="24"/>
      <c r="Q17" s="28"/>
    </row>
    <row r="18" spans="1:18" ht="20.25" customHeight="1" x14ac:dyDescent="0.25">
      <c r="A18" s="3"/>
      <c r="B18" s="134"/>
      <c r="C18" s="121"/>
      <c r="D18" s="121"/>
      <c r="E18" s="121"/>
      <c r="F18" s="120"/>
      <c r="G18" s="121"/>
      <c r="H18" s="160"/>
      <c r="I18" s="161"/>
      <c r="J18" s="148"/>
      <c r="K18" s="146"/>
      <c r="L18" s="145"/>
      <c r="M18" s="146"/>
      <c r="N18" s="145"/>
      <c r="O18" s="147"/>
      <c r="P18" s="24"/>
      <c r="Q18" s="28"/>
    </row>
    <row r="19" spans="1:18" ht="20.25" customHeight="1" x14ac:dyDescent="0.25">
      <c r="A19" s="3"/>
      <c r="B19" s="134"/>
      <c r="C19" s="121"/>
      <c r="D19" s="121"/>
      <c r="E19" s="121"/>
      <c r="F19" s="120"/>
      <c r="G19" s="121"/>
      <c r="H19" s="160"/>
      <c r="I19" s="161"/>
      <c r="J19" s="148"/>
      <c r="K19" s="146"/>
      <c r="L19" s="145"/>
      <c r="M19" s="146"/>
      <c r="N19" s="145"/>
      <c r="O19" s="147"/>
      <c r="P19" s="25"/>
      <c r="Q19" s="29"/>
    </row>
    <row r="20" spans="1:18" ht="20.25" customHeight="1" thickBot="1" x14ac:dyDescent="0.3">
      <c r="A20" s="3"/>
      <c r="B20" s="133"/>
      <c r="C20" s="110"/>
      <c r="D20" s="110"/>
      <c r="E20" s="110"/>
      <c r="F20" s="109"/>
      <c r="G20" s="110"/>
      <c r="H20" s="142"/>
      <c r="I20" s="143"/>
      <c r="J20" s="177"/>
      <c r="K20" s="144"/>
      <c r="L20" s="88"/>
      <c r="M20" s="144"/>
      <c r="N20" s="88"/>
      <c r="O20" s="209"/>
      <c r="P20" s="26"/>
      <c r="Q20" s="30"/>
    </row>
    <row r="21" spans="1:18" ht="19.5" customHeight="1" thickTop="1" thickBot="1" x14ac:dyDescent="0.35">
      <c r="A21" s="15"/>
      <c r="B21" s="107" t="s">
        <v>28</v>
      </c>
      <c r="C21" s="107"/>
      <c r="D21" s="107"/>
      <c r="E21" s="107"/>
      <c r="F21" s="108"/>
      <c r="G21" s="108"/>
      <c r="H21" s="206"/>
      <c r="I21" s="207"/>
      <c r="J21" s="178">
        <f>SUM(J13:K20)</f>
        <v>0</v>
      </c>
      <c r="K21" s="179"/>
      <c r="L21" s="199">
        <f t="shared" ref="L21" si="0">SUM(L13:M20)</f>
        <v>0</v>
      </c>
      <c r="M21" s="208"/>
      <c r="N21" s="199">
        <f t="shared" ref="N21" si="1">SUM(N13:O20)</f>
        <v>0</v>
      </c>
      <c r="O21" s="200"/>
      <c r="P21" s="31">
        <f>SUM(P13:P20)</f>
        <v>0</v>
      </c>
      <c r="Q21" s="32">
        <f>SUM(Q13:Q20)</f>
        <v>0</v>
      </c>
    </row>
    <row r="22" spans="1:18" ht="19.5" customHeight="1" thickTop="1" thickBot="1" x14ac:dyDescent="0.35">
      <c r="A22" s="15"/>
      <c r="B22" s="107" t="s">
        <v>29</v>
      </c>
      <c r="C22" s="107"/>
      <c r="D22" s="107"/>
      <c r="E22" s="107"/>
      <c r="F22" s="108"/>
      <c r="G22" s="108"/>
      <c r="H22" s="92">
        <f>SUM(H13:H20)</f>
        <v>0</v>
      </c>
      <c r="I22" s="78"/>
      <c r="J22" s="117">
        <f>SUM(J13:K20)*$J$12</f>
        <v>0</v>
      </c>
      <c r="K22" s="116"/>
      <c r="L22" s="77">
        <f>SUM(L13:M20)*$L$12</f>
        <v>0</v>
      </c>
      <c r="M22" s="116"/>
      <c r="N22" s="77">
        <f>SUM(N13:O20)*$N$12</f>
        <v>0</v>
      </c>
      <c r="O22" s="78"/>
      <c r="P22" s="33">
        <f>ROUND(P21*$P$12,2)</f>
        <v>0</v>
      </c>
      <c r="Q22" s="34">
        <f>ROUND(Q21*$Q$12,2)</f>
        <v>0</v>
      </c>
    </row>
    <row r="23" spans="1:18" ht="19.5" customHeight="1" thickTop="1" thickBot="1" x14ac:dyDescent="0.3">
      <c r="A23" s="114" t="s">
        <v>30</v>
      </c>
      <c r="B23" s="115"/>
      <c r="C23" s="115"/>
      <c r="D23" s="115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9"/>
      <c r="R23" s="9"/>
    </row>
    <row r="24" spans="1:18" ht="27.75" customHeight="1" thickTop="1" thickBot="1" x14ac:dyDescent="0.3">
      <c r="A24" s="16" t="s">
        <v>31</v>
      </c>
      <c r="B24" s="171" t="s">
        <v>32</v>
      </c>
      <c r="C24" s="172"/>
      <c r="D24" s="239"/>
      <c r="E24" s="171" t="s">
        <v>33</v>
      </c>
      <c r="F24" s="172"/>
      <c r="G24" s="172"/>
      <c r="H24" s="172"/>
      <c r="I24" s="172"/>
      <c r="J24" s="240"/>
      <c r="K24" s="201" t="s">
        <v>34</v>
      </c>
      <c r="L24" s="202"/>
      <c r="M24" s="203" t="s">
        <v>35</v>
      </c>
      <c r="N24" s="204"/>
      <c r="O24" s="171" t="s">
        <v>36</v>
      </c>
      <c r="P24" s="172"/>
      <c r="Q24" s="173"/>
    </row>
    <row r="25" spans="1:18" ht="20.25" customHeight="1" thickTop="1" x14ac:dyDescent="0.25">
      <c r="A25" s="3"/>
      <c r="B25" s="93"/>
      <c r="C25" s="94"/>
      <c r="D25" s="94"/>
      <c r="E25" s="241"/>
      <c r="F25" s="242"/>
      <c r="G25" s="242"/>
      <c r="H25" s="242"/>
      <c r="I25" s="242"/>
      <c r="J25" s="243"/>
      <c r="K25" s="102"/>
      <c r="L25" s="103"/>
      <c r="M25" s="103"/>
      <c r="N25" s="205"/>
      <c r="O25" s="79">
        <f t="shared" ref="O25" si="2">(M25*0.1)*K25</f>
        <v>0</v>
      </c>
      <c r="P25" s="80"/>
      <c r="Q25" s="81"/>
    </row>
    <row r="26" spans="1:18" ht="20.25" customHeight="1" x14ac:dyDescent="0.25">
      <c r="A26" s="3"/>
      <c r="B26" s="96"/>
      <c r="C26" s="97"/>
      <c r="D26" s="97"/>
      <c r="E26" s="96"/>
      <c r="F26" s="97"/>
      <c r="G26" s="97"/>
      <c r="H26" s="97"/>
      <c r="I26" s="97"/>
      <c r="J26" s="147"/>
      <c r="K26" s="101"/>
      <c r="L26" s="90"/>
      <c r="M26" s="90"/>
      <c r="N26" s="91"/>
      <c r="O26" s="79">
        <f>(M26*0.1)*K26</f>
        <v>0</v>
      </c>
      <c r="P26" s="80"/>
      <c r="Q26" s="81"/>
    </row>
    <row r="27" spans="1:18" ht="20.25" customHeight="1" x14ac:dyDescent="0.25">
      <c r="A27" s="3"/>
      <c r="B27" s="96"/>
      <c r="C27" s="97"/>
      <c r="D27" s="97"/>
      <c r="E27" s="96"/>
      <c r="F27" s="97"/>
      <c r="G27" s="97"/>
      <c r="H27" s="97"/>
      <c r="I27" s="97"/>
      <c r="J27" s="147"/>
      <c r="K27" s="101"/>
      <c r="L27" s="90"/>
      <c r="M27" s="90"/>
      <c r="N27" s="91"/>
      <c r="O27" s="79">
        <f t="shared" ref="O27" si="3">(M27*0.1)*K27</f>
        <v>0</v>
      </c>
      <c r="P27" s="80"/>
      <c r="Q27" s="81"/>
    </row>
    <row r="28" spans="1:18" ht="20.25" customHeight="1" thickBot="1" x14ac:dyDescent="0.3">
      <c r="A28" s="3"/>
      <c r="B28" s="99"/>
      <c r="C28" s="100"/>
      <c r="D28" s="89"/>
      <c r="E28" s="99"/>
      <c r="F28" s="100"/>
      <c r="G28" s="100"/>
      <c r="H28" s="100"/>
      <c r="I28" s="100"/>
      <c r="J28" s="209"/>
      <c r="K28" s="177"/>
      <c r="L28" s="144"/>
      <c r="M28" s="88"/>
      <c r="N28" s="89"/>
      <c r="O28" s="227">
        <f>(M28*0.1)*K28</f>
        <v>0</v>
      </c>
      <c r="P28" s="228"/>
      <c r="Q28" s="229"/>
    </row>
    <row r="29" spans="1:18" ht="19.5" customHeight="1" thickTop="1" thickBot="1" x14ac:dyDescent="0.3">
      <c r="A29" s="114" t="s">
        <v>37</v>
      </c>
      <c r="B29" s="115"/>
      <c r="C29" s="115"/>
      <c r="D29" s="115"/>
      <c r="E29" s="20"/>
      <c r="F29" s="20"/>
      <c r="G29" s="20"/>
      <c r="H29" s="20"/>
      <c r="I29" s="20"/>
      <c r="J29" s="20"/>
      <c r="K29" s="18"/>
      <c r="L29" s="18"/>
      <c r="M29" s="18"/>
      <c r="N29" s="18"/>
      <c r="O29" s="18"/>
      <c r="P29" s="18"/>
      <c r="Q29" s="19"/>
      <c r="R29" s="9"/>
    </row>
    <row r="30" spans="1:18" ht="14.25" customHeight="1" thickTop="1" x14ac:dyDescent="0.25">
      <c r="A30" s="244" t="s">
        <v>31</v>
      </c>
      <c r="B30" s="82" t="s">
        <v>32</v>
      </c>
      <c r="C30" s="83"/>
      <c r="D30" s="84"/>
      <c r="E30" s="40" t="s">
        <v>38</v>
      </c>
      <c r="F30" s="59"/>
      <c r="G30" s="59"/>
      <c r="H30" s="59"/>
      <c r="I30" s="59"/>
      <c r="J30" s="59"/>
      <c r="K30" s="59"/>
      <c r="L30" s="59"/>
      <c r="M30" s="59"/>
      <c r="N30" s="68"/>
      <c r="O30" s="82" t="s">
        <v>36</v>
      </c>
      <c r="P30" s="83"/>
      <c r="Q30" s="84"/>
    </row>
    <row r="31" spans="1:18" ht="14.25" customHeight="1" thickBot="1" x14ac:dyDescent="0.3">
      <c r="A31" s="245"/>
      <c r="B31" s="85"/>
      <c r="C31" s="86"/>
      <c r="D31" s="87"/>
      <c r="E31" s="69"/>
      <c r="F31" s="62"/>
      <c r="G31" s="62"/>
      <c r="H31" s="62"/>
      <c r="I31" s="62"/>
      <c r="J31" s="62"/>
      <c r="K31" s="62"/>
      <c r="L31" s="62"/>
      <c r="M31" s="62"/>
      <c r="N31" s="70"/>
      <c r="O31" s="85"/>
      <c r="P31" s="86"/>
      <c r="Q31" s="87"/>
    </row>
    <row r="32" spans="1:18" ht="20.25" customHeight="1" thickTop="1" x14ac:dyDescent="0.3">
      <c r="A32" s="3"/>
      <c r="B32" s="93"/>
      <c r="C32" s="94"/>
      <c r="D32" s="95"/>
      <c r="E32" s="93"/>
      <c r="F32" s="94"/>
      <c r="G32" s="94"/>
      <c r="H32" s="94"/>
      <c r="I32" s="94"/>
      <c r="J32" s="94"/>
      <c r="K32" s="94"/>
      <c r="L32" s="94"/>
      <c r="M32" s="94"/>
      <c r="N32" s="95"/>
      <c r="O32" s="230"/>
      <c r="P32" s="231"/>
      <c r="Q32" s="232"/>
    </row>
    <row r="33" spans="1:17" ht="20.25" customHeight="1" x14ac:dyDescent="0.3">
      <c r="A33" s="3"/>
      <c r="B33" s="96"/>
      <c r="C33" s="97"/>
      <c r="D33" s="98"/>
      <c r="E33" s="96"/>
      <c r="F33" s="97"/>
      <c r="G33" s="97"/>
      <c r="H33" s="97"/>
      <c r="I33" s="97"/>
      <c r="J33" s="97"/>
      <c r="K33" s="97"/>
      <c r="L33" s="97"/>
      <c r="M33" s="97"/>
      <c r="N33" s="98"/>
      <c r="O33" s="249"/>
      <c r="P33" s="250"/>
      <c r="Q33" s="251"/>
    </row>
    <row r="34" spans="1:17" ht="20.25" customHeight="1" thickBot="1" x14ac:dyDescent="0.35">
      <c r="A34" s="3"/>
      <c r="B34" s="99"/>
      <c r="C34" s="100"/>
      <c r="D34" s="89"/>
      <c r="E34" s="99"/>
      <c r="F34" s="100"/>
      <c r="G34" s="100"/>
      <c r="H34" s="100"/>
      <c r="I34" s="100"/>
      <c r="J34" s="100"/>
      <c r="K34" s="100"/>
      <c r="L34" s="100"/>
      <c r="M34" s="100"/>
      <c r="N34" s="89"/>
      <c r="O34" s="104"/>
      <c r="P34" s="105"/>
      <c r="Q34" s="106"/>
    </row>
    <row r="35" spans="1:17" ht="20.25" customHeight="1" thickTop="1" thickBot="1" x14ac:dyDescent="0.3">
      <c r="A35" s="114" t="s">
        <v>39</v>
      </c>
      <c r="B35" s="115"/>
      <c r="C35" s="115"/>
      <c r="D35" s="115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1"/>
    </row>
    <row r="36" spans="1:17" ht="14.25" customHeight="1" thickTop="1" x14ac:dyDescent="0.25">
      <c r="A36" s="244" t="s">
        <v>31</v>
      </c>
      <c r="B36" s="82" t="s">
        <v>32</v>
      </c>
      <c r="C36" s="83"/>
      <c r="D36" s="83"/>
      <c r="E36" s="82" t="s">
        <v>40</v>
      </c>
      <c r="F36" s="83"/>
      <c r="G36" s="83"/>
      <c r="H36" s="83"/>
      <c r="I36" s="83"/>
      <c r="J36" s="83"/>
      <c r="K36" s="83"/>
      <c r="L36" s="83"/>
      <c r="M36" s="83"/>
      <c r="N36" s="84"/>
      <c r="O36" s="82" t="s">
        <v>36</v>
      </c>
      <c r="P36" s="83"/>
      <c r="Q36" s="84"/>
    </row>
    <row r="37" spans="1:17" ht="14.25" customHeight="1" thickBot="1" x14ac:dyDescent="0.3">
      <c r="A37" s="245"/>
      <c r="B37" s="85"/>
      <c r="C37" s="86"/>
      <c r="D37" s="86"/>
      <c r="E37" s="111" t="s">
        <v>41</v>
      </c>
      <c r="F37" s="112"/>
      <c r="G37" s="112"/>
      <c r="H37" s="112"/>
      <c r="I37" s="112"/>
      <c r="J37" s="112"/>
      <c r="K37" s="112"/>
      <c r="L37" s="112"/>
      <c r="M37" s="112"/>
      <c r="N37" s="113"/>
      <c r="O37" s="85"/>
      <c r="P37" s="86"/>
      <c r="Q37" s="87"/>
    </row>
    <row r="38" spans="1:17" ht="20.25" customHeight="1" thickTop="1" x14ac:dyDescent="0.3">
      <c r="A38" s="10"/>
      <c r="B38" s="93"/>
      <c r="C38" s="94"/>
      <c r="D38" s="94"/>
      <c r="E38" s="93"/>
      <c r="F38" s="94"/>
      <c r="G38" s="94"/>
      <c r="H38" s="94"/>
      <c r="I38" s="94"/>
      <c r="J38" s="94"/>
      <c r="K38" s="94"/>
      <c r="L38" s="94"/>
      <c r="M38" s="94"/>
      <c r="N38" s="95"/>
      <c r="O38" s="246"/>
      <c r="P38" s="247"/>
      <c r="Q38" s="248"/>
    </row>
    <row r="39" spans="1:17" ht="20.25" customHeight="1" thickBot="1" x14ac:dyDescent="0.35">
      <c r="A39" s="3"/>
      <c r="B39" s="99"/>
      <c r="C39" s="100"/>
      <c r="D39" s="100"/>
      <c r="E39" s="99"/>
      <c r="F39" s="100"/>
      <c r="G39" s="100"/>
      <c r="H39" s="100"/>
      <c r="I39" s="100"/>
      <c r="J39" s="100"/>
      <c r="K39" s="100"/>
      <c r="L39" s="100"/>
      <c r="M39" s="100"/>
      <c r="N39" s="89"/>
      <c r="O39" s="104"/>
      <c r="P39" s="105"/>
      <c r="Q39" s="106"/>
    </row>
    <row r="40" spans="1:17" ht="3.75" customHeight="1" thickTop="1" thickBot="1" x14ac:dyDescent="0.3">
      <c r="A40" s="11"/>
      <c r="B40" s="12"/>
      <c r="C40" s="12"/>
      <c r="D40" s="12"/>
      <c r="E40" s="12"/>
      <c r="F40" s="12"/>
      <c r="G40" s="11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ht="24.75" customHeight="1" thickBot="1" x14ac:dyDescent="0.3">
      <c r="A41" s="236" t="s">
        <v>42</v>
      </c>
      <c r="B41" s="237"/>
      <c r="C41" s="237"/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8"/>
      <c r="O41" s="233"/>
      <c r="P41" s="234"/>
      <c r="Q41" s="235"/>
    </row>
    <row r="42" spans="1:17" ht="3.75" customHeight="1" thickBot="1" x14ac:dyDescent="0.3">
      <c r="A42" s="4"/>
      <c r="B42" s="5"/>
      <c r="C42" s="5"/>
      <c r="D42" s="5"/>
      <c r="E42" s="5"/>
      <c r="F42" s="5"/>
      <c r="G42" s="4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ht="27" customHeight="1" thickTop="1" thickBot="1" x14ac:dyDescent="0.3">
      <c r="A43" s="22" t="s">
        <v>43</v>
      </c>
      <c r="B43" s="73"/>
      <c r="C43" s="73"/>
      <c r="D43" s="71" t="s">
        <v>44</v>
      </c>
      <c r="E43" s="72"/>
      <c r="F43" s="73"/>
      <c r="G43" s="73"/>
      <c r="H43" s="73"/>
      <c r="I43" s="73"/>
      <c r="J43" s="74" t="s">
        <v>45</v>
      </c>
      <c r="K43" s="75"/>
      <c r="L43" s="75"/>
      <c r="M43" s="75"/>
      <c r="N43" s="76"/>
      <c r="O43" s="224">
        <f>SUM(H22:Q22)+SUM(O25:Q28)+SUM(O32:Q34)+SUM(O38:Q39)+O41</f>
        <v>0</v>
      </c>
      <c r="P43" s="225"/>
      <c r="Q43" s="226"/>
    </row>
    <row r="44" spans="1:17" ht="12.65" customHeight="1" thickTop="1" x14ac:dyDescent="0.25">
      <c r="A44" s="49" t="s">
        <v>46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1"/>
    </row>
    <row r="45" spans="1:17" ht="13.5" customHeight="1" x14ac:dyDescent="0.25">
      <c r="A45" s="52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4"/>
    </row>
    <row r="46" spans="1:17" x14ac:dyDescent="0.25">
      <c r="A46" s="52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4"/>
    </row>
    <row r="47" spans="1:17" ht="13" thickBot="1" x14ac:dyDescent="0.3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7"/>
    </row>
    <row r="48" spans="1:17" ht="13" thickTop="1" x14ac:dyDescent="0.25"/>
  </sheetData>
  <sheetProtection algorithmName="SHA-512" hashValue="SveqvvohwDJE4+2+H1VDQDjwXWe9YSKBaIzaK+0rGP82relwWMxV0s/6p7DdV8b93Vi2ydZG1SoV0uRne4T3rQ==" saltValue="y7BoOPyNvl9KL6qrSJjpJA==" spinCount="100000" sheet="1" selectLockedCells="1"/>
  <mergeCells count="157">
    <mergeCell ref="O43:Q43"/>
    <mergeCell ref="E38:N38"/>
    <mergeCell ref="O28:Q28"/>
    <mergeCell ref="O32:Q32"/>
    <mergeCell ref="O41:Q41"/>
    <mergeCell ref="A41:N41"/>
    <mergeCell ref="B24:D24"/>
    <mergeCell ref="B25:D25"/>
    <mergeCell ref="B26:D26"/>
    <mergeCell ref="B28:D28"/>
    <mergeCell ref="B27:D27"/>
    <mergeCell ref="E24:J24"/>
    <mergeCell ref="E25:J25"/>
    <mergeCell ref="E26:J26"/>
    <mergeCell ref="E27:J27"/>
    <mergeCell ref="E28:J28"/>
    <mergeCell ref="K28:L28"/>
    <mergeCell ref="A36:A37"/>
    <mergeCell ref="A30:A31"/>
    <mergeCell ref="O26:Q26"/>
    <mergeCell ref="O27:Q27"/>
    <mergeCell ref="M27:N27"/>
    <mergeCell ref="O38:Q38"/>
    <mergeCell ref="O33:Q33"/>
    <mergeCell ref="C1:G4"/>
    <mergeCell ref="N14:O14"/>
    <mergeCell ref="N12:O12"/>
    <mergeCell ref="L16:M16"/>
    <mergeCell ref="N16:O16"/>
    <mergeCell ref="N21:O21"/>
    <mergeCell ref="K24:L24"/>
    <mergeCell ref="M24:N24"/>
    <mergeCell ref="M25:N25"/>
    <mergeCell ref="H21:I21"/>
    <mergeCell ref="L21:M21"/>
    <mergeCell ref="B21:G21"/>
    <mergeCell ref="N20:O20"/>
    <mergeCell ref="B7:L7"/>
    <mergeCell ref="J14:K14"/>
    <mergeCell ref="M5:Q5"/>
    <mergeCell ref="L17:M17"/>
    <mergeCell ref="A5:G5"/>
    <mergeCell ref="B6:D6"/>
    <mergeCell ref="E6:F6"/>
    <mergeCell ref="G6:J6"/>
    <mergeCell ref="K6:L6"/>
    <mergeCell ref="M6:Q6"/>
    <mergeCell ref="A8:B8"/>
    <mergeCell ref="H1:Q1"/>
    <mergeCell ref="O24:Q24"/>
    <mergeCell ref="M3:Q3"/>
    <mergeCell ref="J20:K20"/>
    <mergeCell ref="J21:K21"/>
    <mergeCell ref="H2:L2"/>
    <mergeCell ref="M2:Q2"/>
    <mergeCell ref="H14:I14"/>
    <mergeCell ref="H18:I18"/>
    <mergeCell ref="H17:I17"/>
    <mergeCell ref="H16:I16"/>
    <mergeCell ref="H19:I19"/>
    <mergeCell ref="J12:K12"/>
    <mergeCell ref="J13:K13"/>
    <mergeCell ref="H5:L5"/>
    <mergeCell ref="K8:L8"/>
    <mergeCell ref="N13:O13"/>
    <mergeCell ref="H3:L3"/>
    <mergeCell ref="H4:L4"/>
    <mergeCell ref="J17:K17"/>
    <mergeCell ref="M4:Q4"/>
    <mergeCell ref="S10:V10"/>
    <mergeCell ref="B19:E19"/>
    <mergeCell ref="A10:A12"/>
    <mergeCell ref="B18:E18"/>
    <mergeCell ref="B17:E17"/>
    <mergeCell ref="L19:M19"/>
    <mergeCell ref="F18:G18"/>
    <mergeCell ref="C8:D8"/>
    <mergeCell ref="N11:O11"/>
    <mergeCell ref="L11:M11"/>
    <mergeCell ref="E8:F8"/>
    <mergeCell ref="F17:G17"/>
    <mergeCell ref="F16:G16"/>
    <mergeCell ref="J18:K18"/>
    <mergeCell ref="F19:G19"/>
    <mergeCell ref="L18:M18"/>
    <mergeCell ref="F15:G15"/>
    <mergeCell ref="H15:I15"/>
    <mergeCell ref="M7:Q8"/>
    <mergeCell ref="J19:K19"/>
    <mergeCell ref="N18:O18"/>
    <mergeCell ref="N19:O19"/>
    <mergeCell ref="N17:O17"/>
    <mergeCell ref="L14:M14"/>
    <mergeCell ref="B13:E13"/>
    <mergeCell ref="F14:G14"/>
    <mergeCell ref="J10:O10"/>
    <mergeCell ref="G8:H8"/>
    <mergeCell ref="J11:K11"/>
    <mergeCell ref="L12:M12"/>
    <mergeCell ref="L13:M13"/>
    <mergeCell ref="B20:E20"/>
    <mergeCell ref="B16:E16"/>
    <mergeCell ref="B15:E15"/>
    <mergeCell ref="B14:E14"/>
    <mergeCell ref="F12:G12"/>
    <mergeCell ref="H12:I12"/>
    <mergeCell ref="H13:I13"/>
    <mergeCell ref="F13:G13"/>
    <mergeCell ref="H20:I20"/>
    <mergeCell ref="L20:M20"/>
    <mergeCell ref="L15:M15"/>
    <mergeCell ref="N15:O15"/>
    <mergeCell ref="J16:K16"/>
    <mergeCell ref="J15:K15"/>
    <mergeCell ref="K26:L26"/>
    <mergeCell ref="B39:D39"/>
    <mergeCell ref="K25:L25"/>
    <mergeCell ref="O34:Q34"/>
    <mergeCell ref="E39:N39"/>
    <mergeCell ref="B22:G22"/>
    <mergeCell ref="F20:G20"/>
    <mergeCell ref="E32:N32"/>
    <mergeCell ref="E33:N33"/>
    <mergeCell ref="E34:N34"/>
    <mergeCell ref="E36:N36"/>
    <mergeCell ref="E37:N37"/>
    <mergeCell ref="A23:D23"/>
    <mergeCell ref="A29:D29"/>
    <mergeCell ref="A35:D35"/>
    <mergeCell ref="K27:L27"/>
    <mergeCell ref="L22:M22"/>
    <mergeCell ref="J22:K22"/>
    <mergeCell ref="O39:Q39"/>
    <mergeCell ref="S8:V8"/>
    <mergeCell ref="B10:E12"/>
    <mergeCell ref="A44:Q47"/>
    <mergeCell ref="F10:I11"/>
    <mergeCell ref="P10:P11"/>
    <mergeCell ref="Q10:Q11"/>
    <mergeCell ref="E30:N31"/>
    <mergeCell ref="D43:E43"/>
    <mergeCell ref="F43:I43"/>
    <mergeCell ref="B43:C43"/>
    <mergeCell ref="J43:N43"/>
    <mergeCell ref="N22:O22"/>
    <mergeCell ref="O25:Q25"/>
    <mergeCell ref="O36:Q37"/>
    <mergeCell ref="O30:Q31"/>
    <mergeCell ref="M28:N28"/>
    <mergeCell ref="M26:N26"/>
    <mergeCell ref="H22:I22"/>
    <mergeCell ref="B30:D31"/>
    <mergeCell ref="B32:D32"/>
    <mergeCell ref="B33:D33"/>
    <mergeCell ref="B34:D34"/>
    <mergeCell ref="B36:D37"/>
    <mergeCell ref="B38:D38"/>
  </mergeCells>
  <dataValidations xWindow="711" yWindow="479" count="7">
    <dataValidation type="whole" allowBlank="1" showInputMessage="1" showErrorMessage="1" errorTitle="Erreur" error="Svp utiliser des nombres entiers" prompt="Nombre de personnes excluant le chauffeur" sqref="K25:L28" xr:uid="{50514058-6000-484A-81D6-99DC88F14DA8}">
      <formula1>0</formula1>
      <formula2>20</formula2>
    </dataValidation>
    <dataValidation type="decimal" allowBlank="1" showInputMessage="1" showErrorMessage="1" sqref="M25:N28" xr:uid="{F515AA63-71A9-4F8C-888D-BBBF86E999B9}">
      <formula1>0.5</formula1>
      <formula2>10000</formula2>
    </dataValidation>
    <dataValidation allowBlank="1" showInputMessage="1" showErrorMessage="1" promptTitle="Attention" prompt="SVP inscrire les dates en ordre chronologique" sqref="A13:A20" xr:uid="{2860AEE1-369F-4F90-97B8-C3566E32AFED}"/>
    <dataValidation allowBlank="1" showInputMessage="1" showErrorMessage="1" prompt="Adresse complète incluant ville et code postal" sqref="B7:L7" xr:uid="{1B577CCB-8A34-4F46-92B9-FA89A5B87C62}"/>
    <dataValidation type="whole" allowBlank="1" showInputMessage="1" showErrorMessage="1" prompt="inscrire 0 ou 1" sqref="J13:O20" xr:uid="{ADA9D385-28F4-4E40-9684-C6E4A5CB0DB0}">
      <formula1>0</formula1>
      <formula2>1</formula2>
    </dataValidation>
    <dataValidation allowBlank="1" showInputMessage="1" showErrorMessage="1" promptTitle="Taux (Km aller-retour)" prompt="de 1 100 à 1 400 km = 69,10$_x000a_de 1 401 à 1 700 km =144,43$_x000a_de 1 701 à 2 000 km =238,,61$_x000a_plus de 2 000 km = 332,83$_x000a_" sqref="O41:Q41" xr:uid="{0A9B9131-AE00-4D81-BD31-8D6DF98CAA87}"/>
    <dataValidation allowBlank="1" showInputMessage="1" showErrorMessage="1" prompt="SVP joindre les reçus en un seul PDF" sqref="B6:D6" xr:uid="{968C0FEA-9A97-4C9E-A26F-25436D55C082}"/>
  </dataValidations>
  <printOptions horizontalCentered="1" verticalCentered="1"/>
  <pageMargins left="0.19685039370078741" right="0.19685039370078741" top="0.19685039370078741" bottom="0.31496062992125984" header="0.19685039370078741" footer="0.19685039370078741"/>
  <pageSetup scale="85" orientation="portrait" r:id="rId1"/>
  <headerFooter>
    <oddFooter>&amp;RV20210501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17" r:id="rId4" name="Check Box 73">
              <controlPr defaultSize="0" autoFill="0" autoLine="0" autoPict="0">
                <anchor>
                  <from>
                    <xdr:col>15</xdr:col>
                    <xdr:colOff>336550</xdr:colOff>
                    <xdr:row>6</xdr:row>
                    <xdr:rowOff>133350</xdr:rowOff>
                  </from>
                  <to>
                    <xdr:col>16</xdr:col>
                    <xdr:colOff>38100</xdr:colOff>
                    <xdr:row>7</xdr:row>
                    <xdr:rowOff>222250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711" yWindow="479" count="1">
        <x14:dataValidation type="list" allowBlank="1" showInputMessage="1" showErrorMessage="1" xr:uid="{82C6519B-53DC-4396-B7E4-D9875654AFEA}">
          <x14:formula1>
            <xm:f>Feuil1!$A$1:$A$54</xm:f>
          </x14:formula1>
          <xm:sqref>M6:Q6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33CC3-EEA4-437A-83F0-F33E0693550D}">
  <sheetPr codeName="Feuil2"/>
  <dimension ref="A1:A54"/>
  <sheetViews>
    <sheetView workbookViewId="0">
      <selection activeCell="B32" sqref="B32"/>
    </sheetView>
  </sheetViews>
  <sheetFormatPr baseColWidth="10" defaultColWidth="11.453125" defaultRowHeight="12.5" x14ac:dyDescent="0.25"/>
  <cols>
    <col min="1" max="1" width="48.7265625" bestFit="1" customWidth="1"/>
  </cols>
  <sheetData>
    <row r="1" spans="1:1" x14ac:dyDescent="0.25">
      <c r="A1" s="17" t="s">
        <v>11</v>
      </c>
    </row>
    <row r="2" spans="1:1" x14ac:dyDescent="0.25">
      <c r="A2" s="17" t="s">
        <v>47</v>
      </c>
    </row>
    <row r="3" spans="1:1" x14ac:dyDescent="0.25">
      <c r="A3" s="17" t="s">
        <v>48</v>
      </c>
    </row>
    <row r="4" spans="1:1" x14ac:dyDescent="0.25">
      <c r="A4" t="s">
        <v>49</v>
      </c>
    </row>
    <row r="5" spans="1:1" x14ac:dyDescent="0.25">
      <c r="A5" s="17" t="s">
        <v>50</v>
      </c>
    </row>
    <row r="6" spans="1:1" x14ac:dyDescent="0.25">
      <c r="A6" s="17" t="s">
        <v>51</v>
      </c>
    </row>
    <row r="7" spans="1:1" x14ac:dyDescent="0.25">
      <c r="A7" s="17" t="s">
        <v>52</v>
      </c>
    </row>
    <row r="8" spans="1:1" x14ac:dyDescent="0.25">
      <c r="A8" s="17" t="s">
        <v>53</v>
      </c>
    </row>
    <row r="9" spans="1:1" x14ac:dyDescent="0.25">
      <c r="A9" s="17" t="s">
        <v>54</v>
      </c>
    </row>
    <row r="10" spans="1:1" x14ac:dyDescent="0.25">
      <c r="A10" t="s">
        <v>55</v>
      </c>
    </row>
    <row r="11" spans="1:1" x14ac:dyDescent="0.25">
      <c r="A11" s="17" t="s">
        <v>56</v>
      </c>
    </row>
    <row r="12" spans="1:1" x14ac:dyDescent="0.25">
      <c r="A12" s="17" t="s">
        <v>57</v>
      </c>
    </row>
    <row r="13" spans="1:1" x14ac:dyDescent="0.25">
      <c r="A13" s="17" t="s">
        <v>58</v>
      </c>
    </row>
    <row r="14" spans="1:1" x14ac:dyDescent="0.25">
      <c r="A14" s="17" t="s">
        <v>59</v>
      </c>
    </row>
    <row r="15" spans="1:1" x14ac:dyDescent="0.25">
      <c r="A15" t="s">
        <v>60</v>
      </c>
    </row>
    <row r="16" spans="1:1" x14ac:dyDescent="0.25">
      <c r="A16" s="17" t="s">
        <v>61</v>
      </c>
    </row>
    <row r="17" spans="1:1" x14ac:dyDescent="0.25">
      <c r="A17" s="17" t="s">
        <v>62</v>
      </c>
    </row>
    <row r="18" spans="1:1" x14ac:dyDescent="0.25">
      <c r="A18" s="17" t="s">
        <v>63</v>
      </c>
    </row>
    <row r="19" spans="1:1" x14ac:dyDescent="0.25">
      <c r="A19" s="17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  <row r="25" spans="1:1" x14ac:dyDescent="0.25">
      <c r="A25" s="17" t="s">
        <v>70</v>
      </c>
    </row>
    <row r="26" spans="1:1" x14ac:dyDescent="0.25">
      <c r="A26" s="17" t="s">
        <v>71</v>
      </c>
    </row>
    <row r="27" spans="1:1" x14ac:dyDescent="0.25">
      <c r="A27" s="17" t="s">
        <v>72</v>
      </c>
    </row>
    <row r="28" spans="1:1" x14ac:dyDescent="0.25">
      <c r="A28" s="17" t="s">
        <v>73</v>
      </c>
    </row>
    <row r="29" spans="1:1" x14ac:dyDescent="0.25">
      <c r="A29" s="17" t="s">
        <v>74</v>
      </c>
    </row>
    <row r="30" spans="1:1" x14ac:dyDescent="0.25">
      <c r="A30" s="17" t="s">
        <v>75</v>
      </c>
    </row>
    <row r="31" spans="1:1" x14ac:dyDescent="0.25">
      <c r="A31" s="17" t="s">
        <v>76</v>
      </c>
    </row>
    <row r="32" spans="1:1" x14ac:dyDescent="0.25">
      <c r="A32" s="17" t="s">
        <v>77</v>
      </c>
    </row>
    <row r="33" spans="1:1" x14ac:dyDescent="0.25">
      <c r="A33" s="17" t="s">
        <v>78</v>
      </c>
    </row>
    <row r="34" spans="1:1" x14ac:dyDescent="0.25">
      <c r="A34" t="s">
        <v>79</v>
      </c>
    </row>
    <row r="35" spans="1:1" x14ac:dyDescent="0.25">
      <c r="A35" t="s">
        <v>80</v>
      </c>
    </row>
    <row r="36" spans="1:1" x14ac:dyDescent="0.25">
      <c r="A36" t="s">
        <v>81</v>
      </c>
    </row>
    <row r="37" spans="1:1" x14ac:dyDescent="0.25">
      <c r="A37" t="s">
        <v>82</v>
      </c>
    </row>
    <row r="38" spans="1:1" x14ac:dyDescent="0.25">
      <c r="A38" t="s">
        <v>83</v>
      </c>
    </row>
    <row r="39" spans="1:1" x14ac:dyDescent="0.25">
      <c r="A39" t="s">
        <v>84</v>
      </c>
    </row>
    <row r="40" spans="1:1" x14ac:dyDescent="0.25">
      <c r="A40" t="s">
        <v>85</v>
      </c>
    </row>
    <row r="41" spans="1:1" x14ac:dyDescent="0.25">
      <c r="A41" t="s">
        <v>86</v>
      </c>
    </row>
    <row r="42" spans="1:1" x14ac:dyDescent="0.25">
      <c r="A42" t="s">
        <v>87</v>
      </c>
    </row>
    <row r="43" spans="1:1" x14ac:dyDescent="0.25">
      <c r="A43" t="s">
        <v>88</v>
      </c>
    </row>
    <row r="44" spans="1:1" x14ac:dyDescent="0.25">
      <c r="A44" t="s">
        <v>89</v>
      </c>
    </row>
    <row r="45" spans="1:1" x14ac:dyDescent="0.25">
      <c r="A45" t="s">
        <v>90</v>
      </c>
    </row>
    <row r="46" spans="1:1" x14ac:dyDescent="0.25">
      <c r="A46" t="s">
        <v>91</v>
      </c>
    </row>
    <row r="47" spans="1:1" x14ac:dyDescent="0.25">
      <c r="A47" t="s">
        <v>92</v>
      </c>
    </row>
    <row r="48" spans="1:1" x14ac:dyDescent="0.25">
      <c r="A48" s="17" t="s">
        <v>93</v>
      </c>
    </row>
    <row r="49" spans="1:1" x14ac:dyDescent="0.25">
      <c r="A49" t="s">
        <v>94</v>
      </c>
    </row>
    <row r="50" spans="1:1" x14ac:dyDescent="0.25">
      <c r="A50" t="s">
        <v>95</v>
      </c>
    </row>
    <row r="51" spans="1:1" x14ac:dyDescent="0.25">
      <c r="A51" s="17" t="s">
        <v>96</v>
      </c>
    </row>
    <row r="52" spans="1:1" x14ac:dyDescent="0.25">
      <c r="A52" s="17" t="s">
        <v>97</v>
      </c>
    </row>
    <row r="53" spans="1:1" x14ac:dyDescent="0.25">
      <c r="A53" t="s">
        <v>98</v>
      </c>
    </row>
    <row r="54" spans="1:1" x14ac:dyDescent="0.25">
      <c r="A54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t xmlns="b5fd9a02-0fca-422b-82c3-399e16736f90">Brouillon</Statut>
    <Années xmlns="b5fd9a02-0fca-422b-82c3-399e16736f90" xsi:nil="true"/>
    <Confidentialité xmlns="b5fd9a02-0fca-422b-82c3-399e16736f90">Public</Confidentialité>
    <Catégorie_x0020_principale xmlns="b5fd9a02-0fca-422b-82c3-399e16736f90">Vie syndicale et représentation</Catégorie_x0020_principale>
    <TaxCatchAll xmlns="b5fd9a02-0fca-422b-82c3-399e16736f90" xsi:nil="true"/>
    <Descriptions xmlns="b5fd9a02-0fca-422b-82c3-399e16736f90" xsi:nil="true"/>
    <lcf76f155ced4ddcb4097134ff3c332f xmlns="4fd2c521-a9ec-454d-ae75-36dbbcb34c2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0082812F452940808278D95375CDF2" ma:contentTypeVersion="19" ma:contentTypeDescription="Crée un document." ma:contentTypeScope="" ma:versionID="0fe9b70932921166a6dd363927ef7dca">
  <xsd:schema xmlns:xsd="http://www.w3.org/2001/XMLSchema" xmlns:xs="http://www.w3.org/2001/XMLSchema" xmlns:p="http://schemas.microsoft.com/office/2006/metadata/properties" xmlns:ns2="b5fd9a02-0fca-422b-82c3-399e16736f90" xmlns:ns3="4fd2c521-a9ec-454d-ae75-36dbbcb34c2c" targetNamespace="http://schemas.microsoft.com/office/2006/metadata/properties" ma:root="true" ma:fieldsID="741402f5595e48d4c71e34f81767395e" ns2:_="" ns3:_="">
    <xsd:import namespace="b5fd9a02-0fca-422b-82c3-399e16736f90"/>
    <xsd:import namespace="4fd2c521-a9ec-454d-ae75-36dbbcb34c2c"/>
    <xsd:element name="properties">
      <xsd:complexType>
        <xsd:sequence>
          <xsd:element name="documentManagement">
            <xsd:complexType>
              <xsd:all>
                <xsd:element ref="ns2:Années" minOccurs="0"/>
                <xsd:element ref="ns2:Catégorie_x0020_principale" minOccurs="0"/>
                <xsd:element ref="ns2:Confidentialité" minOccurs="0"/>
                <xsd:element ref="ns2:Descriptions" minOccurs="0"/>
                <xsd:element ref="ns2:Statut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d9a02-0fca-422b-82c3-399e16736f90" elementFormDefault="qualified">
    <xsd:import namespace="http://schemas.microsoft.com/office/2006/documentManagement/types"/>
    <xsd:import namespace="http://schemas.microsoft.com/office/infopath/2007/PartnerControls"/>
    <xsd:element name="Années" ma:index="8" nillable="true" ma:displayName="Années" ma:decimals="0" ma:internalName="Ann_x00e9_es">
      <xsd:simpleType>
        <xsd:restriction base="dms:Number">
          <xsd:maxInclusive value="2100"/>
          <xsd:minInclusive value="2000"/>
        </xsd:restriction>
      </xsd:simpleType>
    </xsd:element>
    <xsd:element name="Catégorie_x0020_principale" ma:index="9" nillable="true" ma:displayName="Catégorie principale" ma:default="Vie syndicale et représentation" ma:format="Dropdown" ma:internalName="Cat_x00e9_gorie_x0020_principale">
      <xsd:simpleType>
        <xsd:restriction base="dms:Choice">
          <xsd:enumeration value="Vie syndicale et représentation"/>
          <xsd:enumeration value="Relations de travail (RT)"/>
          <xsd:enumeration value="Santé, sécurité (SST)"/>
          <xsd:enumeration value="Mobilisation et communication"/>
          <xsd:enumeration value="Comité et représentations"/>
          <xsd:enumeration value="Documentation et conventions"/>
          <xsd:enumeration value="Finances et trésorerie"/>
          <xsd:enumeration value="membres"/>
          <xsd:enumeration value="Formations"/>
          <xsd:enumeration value="Documents et archives"/>
          <xsd:enumeration value="Employeur et ressources humaines"/>
          <xsd:enumeration value="Technologie et infonuagique"/>
        </xsd:restriction>
      </xsd:simpleType>
    </xsd:element>
    <xsd:element name="Confidentialité" ma:index="10" nillable="true" ma:displayName="Confidentialité" ma:default="Public" ma:format="Dropdown" ma:internalName="Confidentialit_x00e9_">
      <xsd:simpleType>
        <xsd:restriction base="dms:Choice">
          <xsd:enumeration value="Public"/>
          <xsd:enumeration value="Interne"/>
          <xsd:enumeration value="Confidentiel"/>
          <xsd:enumeration value="Très confidentiel"/>
        </xsd:restriction>
      </xsd:simpleType>
    </xsd:element>
    <xsd:element name="Descriptions" ma:index="11" nillable="true" ma:displayName="Descriptions" ma:internalName="Descriptions">
      <xsd:simpleType>
        <xsd:restriction base="dms:Note">
          <xsd:maxLength value="255"/>
        </xsd:restriction>
      </xsd:simpleType>
    </xsd:element>
    <xsd:element name="Statut" ma:index="12" nillable="true" ma:displayName="Statut" ma:default="Brouillon" ma:format="Dropdown" ma:internalName="Statut">
      <xsd:simpleType>
        <xsd:restriction base="dms:Choice">
          <xsd:enumeration value="Brouillon"/>
          <xsd:enumeration value="En validation"/>
          <xsd:enumeration value="Approuvé"/>
          <xsd:enumeration value="Archivé"/>
        </xsd:restriction>
      </xsd:simpleType>
    </xsd:element>
    <xsd:element name="TaxCatchAll" ma:index="24" nillable="true" ma:displayName="Taxonomy Catch All Column" ma:hidden="true" ma:list="{a848c770-7084-4b30-9866-d0ebef38a0de}" ma:internalName="TaxCatchAll" ma:showField="CatchAllData" ma:web="b5fd9a02-0fca-422b-82c3-399e16736f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2c521-a9ec-454d-ae75-36dbbcb34c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30a1aba9-f3c9-4feb-ad63-7029b46dc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B00645-22C3-4C0F-ACF7-C0680A85CA91}">
  <ds:schemaRefs>
    <ds:schemaRef ds:uri="http://schemas.microsoft.com/office/2006/metadata/properties"/>
    <ds:schemaRef ds:uri="http://schemas.microsoft.com/office/infopath/2007/PartnerControls"/>
    <ds:schemaRef ds:uri="b5fd9a02-0fca-422b-82c3-399e16736f90"/>
    <ds:schemaRef ds:uri="4fd2c521-a9ec-454d-ae75-36dbbcb34c2c"/>
  </ds:schemaRefs>
</ds:datastoreItem>
</file>

<file path=customXml/itemProps2.xml><?xml version="1.0" encoding="utf-8"?>
<ds:datastoreItem xmlns:ds="http://schemas.openxmlformats.org/officeDocument/2006/customXml" ds:itemID="{73D2CD17-3AF4-4F50-B153-6E3A1443E0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9E3AB8-856C-4A07-AEF1-81003892E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fd9a02-0fca-422b-82c3-399e16736f90"/>
    <ds:schemaRef ds:uri="4fd2c521-a9ec-454d-ae75-36dbbcb34c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5bea9d4-0926-4e5f-80c9-b8683003a904}" enabled="1" method="Standard" siteId="{b3f09b76-2e0b-4227-ae89-f79907854da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Cptes remb. frais</vt:lpstr>
      <vt:lpstr>Feuil1</vt:lpstr>
      <vt:lpstr>'Cptes remb. frais'!Zone_d_impression</vt:lpstr>
    </vt:vector>
  </TitlesOfParts>
  <Manager/>
  <Company>APTS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APTS</dc:creator>
  <cp:keywords/>
  <dc:description/>
  <cp:lastModifiedBy>Viviane Gregoire</cp:lastModifiedBy>
  <cp:revision/>
  <dcterms:created xsi:type="dcterms:W3CDTF">2011-03-16T18:41:20Z</dcterms:created>
  <dcterms:modified xsi:type="dcterms:W3CDTF">2026-05-26T19:42:58Z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bea9d4-0926-4e5f-80c9-b8683003a904_Enabled">
    <vt:lpwstr>true</vt:lpwstr>
  </property>
  <property fmtid="{D5CDD505-2E9C-101B-9397-08002B2CF9AE}" pid="3" name="MSIP_Label_d5bea9d4-0926-4e5f-80c9-b8683003a904_SetDate">
    <vt:lpwstr>2023-04-06T15:14:55Z</vt:lpwstr>
  </property>
  <property fmtid="{D5CDD505-2E9C-101B-9397-08002B2CF9AE}" pid="4" name="MSIP_Label_d5bea9d4-0926-4e5f-80c9-b8683003a904_Method">
    <vt:lpwstr>Standard</vt:lpwstr>
  </property>
  <property fmtid="{D5CDD505-2E9C-101B-9397-08002B2CF9AE}" pid="5" name="MSIP_Label_d5bea9d4-0926-4e5f-80c9-b8683003a904_Name">
    <vt:lpwstr>defa4170-0d19-0005-0004-bc88714345d2</vt:lpwstr>
  </property>
  <property fmtid="{D5CDD505-2E9C-101B-9397-08002B2CF9AE}" pid="6" name="MSIP_Label_d5bea9d4-0926-4e5f-80c9-b8683003a904_SiteId">
    <vt:lpwstr>b3f09b76-2e0b-4227-ae89-f79907854dab</vt:lpwstr>
  </property>
  <property fmtid="{D5CDD505-2E9C-101B-9397-08002B2CF9AE}" pid="7" name="MSIP_Label_d5bea9d4-0926-4e5f-80c9-b8683003a904_ActionId">
    <vt:lpwstr>5ddd84f4-f156-4c29-a7e5-191de9c1e91e</vt:lpwstr>
  </property>
  <property fmtid="{D5CDD505-2E9C-101B-9397-08002B2CF9AE}" pid="8" name="MSIP_Label_d5bea9d4-0926-4e5f-80c9-b8683003a904_ContentBits">
    <vt:lpwstr>0</vt:lpwstr>
  </property>
  <property fmtid="{D5CDD505-2E9C-101B-9397-08002B2CF9AE}" pid="9" name="ContentTypeId">
    <vt:lpwstr>0x010100170082812F452940808278D95375CDF2</vt:lpwstr>
  </property>
  <property fmtid="{D5CDD505-2E9C-101B-9397-08002B2CF9AE}" pid="10" name="MediaServiceImageTags">
    <vt:lpwstr/>
  </property>
</Properties>
</file>

<file path=userCustomization/customUI.xml><?xml version="1.0" encoding="utf-8"?>
<mso:customUI xmlns:mso="http://schemas.microsoft.com/office/2006/01/customui">
  <mso:ribbon>
    <mso:qat>
      <mso:documentControls>
        <mso:control idQ="mso:DataValidationMenu" visible="true"/>
      </mso:documentControls>
    </mso:qat>
  </mso:ribbon>
</mso:customUI>
</file>